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ΠΡΟΥΠΟΛΟΓΙΣΜΟΣ" sheetId="1" r:id="rId1"/>
  </sheets>
  <definedNames>
    <definedName name="_xlnm.Print_Titles" localSheetId="0">'ΠΡΟΥΠΟΛΟΓΙΣΜΟΣ'!$17:$18</definedName>
  </definedNames>
  <calcPr fullCalcOnLoad="1"/>
</workbook>
</file>

<file path=xl/sharedStrings.xml><?xml version="1.0" encoding="utf-8"?>
<sst xmlns="http://schemas.openxmlformats.org/spreadsheetml/2006/main" count="98" uniqueCount="93">
  <si>
    <t>ton</t>
  </si>
  <si>
    <t>ΕΡΓΟ :</t>
  </si>
  <si>
    <t>Είδος εργασίας</t>
  </si>
  <si>
    <t xml:space="preserve">Άρθρο </t>
  </si>
  <si>
    <t>Αναθεώρησης</t>
  </si>
  <si>
    <t>Δ-2.1</t>
  </si>
  <si>
    <t>ΟΔΟ-1132</t>
  </si>
  <si>
    <t>Δ-4</t>
  </si>
  <si>
    <t>Ασφαλτική συγκολλητική επάλειψη</t>
  </si>
  <si>
    <t>ΟΔΟ-4120</t>
  </si>
  <si>
    <t>ΟΔΟ-4421.Β</t>
  </si>
  <si>
    <t>Ε-17.1</t>
  </si>
  <si>
    <t>ΟΙΚ-7788</t>
  </si>
  <si>
    <t>Ποσότητα</t>
  </si>
  <si>
    <t>Τιμή Μονάδας</t>
  </si>
  <si>
    <t>Μερική</t>
  </si>
  <si>
    <t>Ολική</t>
  </si>
  <si>
    <t>Δαπάνη</t>
  </si>
  <si>
    <t xml:space="preserve"> ΓΕ &amp; ΟΕ 18,00%</t>
  </si>
  <si>
    <t xml:space="preserve"> Μερικό Σύνολο</t>
  </si>
  <si>
    <t xml:space="preserve"> Σύνολο Δαπανών</t>
  </si>
  <si>
    <t>ΑΘΡΟΙΣΜΑ ΑΣΦΑΛΤΙΚΑ</t>
  </si>
  <si>
    <t xml:space="preserve"> Άθροισμα δαπάνης κατά τη μελέτη</t>
  </si>
  <si>
    <t>Σύνολο Σ1</t>
  </si>
  <si>
    <t>Αναθεώρηση</t>
  </si>
  <si>
    <t xml:space="preserve"> ΠΡΟΫΠΟΛΟΓΙΣΜΟΣ ΜΕΛΕΤΗΣ </t>
  </si>
  <si>
    <t>ΣΥΝΤΑΧΘΗΚΕ</t>
  </si>
  <si>
    <t>ΠΕΡΙΦΕΡΕΙΑ ΔΥΤΙΚΗΣ ΜΑΚΕΔΟΝΙΑΣ</t>
  </si>
  <si>
    <t>Δ/ΝΣΗ ΤΕΧΝΙΚΩΝ ΕΡΓΩΝ (ΕΔΡΑ)</t>
  </si>
  <si>
    <t>ΤΜΗΜΑ ΣΥΓΚΟΙΝΩΝΙΑΚΩΝ ΕΡΓΩΝ</t>
  </si>
  <si>
    <t>Διαγράμμιση Οδοστρώματος με αντανακλαστική βαφή</t>
  </si>
  <si>
    <t>ΕΛΛΗΝΙΚΗ ΔΗΜΟΚΡΑΤΙΑ</t>
  </si>
  <si>
    <t>Τιμολ.</t>
  </si>
  <si>
    <t>ώρα</t>
  </si>
  <si>
    <t>Υποστήριξη αντιμετώπισης εκτάκτων αναγκών με κινητοποίηση πλήρως εξοπλισμένης μονάδας.</t>
  </si>
  <si>
    <t>Ν.Ε.24</t>
  </si>
  <si>
    <t>ΟΙΚ-2207</t>
  </si>
  <si>
    <t xml:space="preserve"> Απρόβλεπτα 15%</t>
  </si>
  <si>
    <t>Α.Τ.48</t>
  </si>
  <si>
    <t>Α.Τ.49</t>
  </si>
  <si>
    <t>Α.Τ.50</t>
  </si>
  <si>
    <t xml:space="preserve">Ε-1.1 </t>
  </si>
  <si>
    <t>Μονόπλευρα χαλύβδινα στηθαία ασφαλείας, ικανότητας συγκράτησης Ν2 που τοποθετούνται με έμπηξη, κατηγορίας σφοδρότητας πρόσκρουσης Α, σύμφωνα με το πρότυπο ΕΛΟΤ ΕΝ 1317-2</t>
  </si>
  <si>
    <t>ΑΘΡΟΙΣΜΑ ΣΗΜΑΝΣΗ - ΑΣΦΑΛΕΙΑ</t>
  </si>
  <si>
    <t>Απόξεση ασφαλτικού οδοστρώματος (φρεζάρισμα) σε βάθος έως 4 cm</t>
  </si>
  <si>
    <t>Αντιολισθηρή ασφαλτική στρώση συμπυκνωμένου πάχους 0,04 m με χρήση κοινής ασφάλτου</t>
  </si>
  <si>
    <t>Δ-9.1</t>
  </si>
  <si>
    <t xml:space="preserve"> Η ΑΝ. ΠΡΟΪΣΤΑΜΕΝΗ Τ.Σ.Ε.</t>
  </si>
  <si>
    <t>ΧΑΡΑΛΑΜΠΙΔΟΥ ΜΑΡΙΑ</t>
  </si>
  <si>
    <t xml:space="preserve"> Ο ΑΝ. Δ/ΝΤΗΣ Δ.Τ.Ε.(έδρα)</t>
  </si>
  <si>
    <t xml:space="preserve">ΑΝΑΓΝΩΣΤΟΥ ΚΩΝΣΤΑΝΤΙΝΟΣ </t>
  </si>
  <si>
    <t>Μονάδα</t>
  </si>
  <si>
    <t xml:space="preserve"> Συνολική Δαπάνη με ΦΠΑ (στρογγυλοποίηση)</t>
  </si>
  <si>
    <t>ΚΟΤΑΡΙΔΗΣ ΚΩΝΣΤΑΝΤΙΝΟΣ</t>
  </si>
  <si>
    <t xml:space="preserve"> ΦΠΑ 24,00%</t>
  </si>
  <si>
    <t>Πολιτικός Μηχανικος με Α΄β.</t>
  </si>
  <si>
    <t>Τοπογράφος Μηχανικός με Α΄β</t>
  </si>
  <si>
    <t>Πολιτικός Μηχανικόςμε Α' Βαθμό</t>
  </si>
  <si>
    <r>
      <t>m</t>
    </r>
    <r>
      <rPr>
        <vertAlign val="superscript"/>
        <sz val="11"/>
        <rFont val="Arial"/>
        <family val="2"/>
      </rPr>
      <t>2</t>
    </r>
  </si>
  <si>
    <t>Αριθμός</t>
  </si>
  <si>
    <t>α/α      Τιμολ.</t>
  </si>
  <si>
    <t>Δ-6</t>
  </si>
  <si>
    <t>Α.Τ.1</t>
  </si>
  <si>
    <t>Α.Τ.2</t>
  </si>
  <si>
    <t>Α.Τ.3</t>
  </si>
  <si>
    <t>Α.Τ.4</t>
  </si>
  <si>
    <t>Α.Τ.5</t>
  </si>
  <si>
    <t>Α.Τ.6</t>
  </si>
  <si>
    <t>Β-17</t>
  </si>
  <si>
    <t>Επένδυση πρανών με ελεύθερο πλέγμα</t>
  </si>
  <si>
    <t>Β-23.1</t>
  </si>
  <si>
    <t>Αγκύρια ολόσωμης πάκτωσης πρανών ανοικτών εκσκαφών φέρουσας ικανότητας 200 KN με ράβδους Φ25 Β500C</t>
  </si>
  <si>
    <t>ΑΘΡΟΙΣΜΑ ΤΕΧΝΙΚΑ ΕΡΓΑ</t>
  </si>
  <si>
    <t>ΥΔΡ-7025</t>
  </si>
  <si>
    <t>50%OΔO-2311
+50%OΔO-2312</t>
  </si>
  <si>
    <t>Α.Τ.7</t>
  </si>
  <si>
    <t>Α.Τ.8</t>
  </si>
  <si>
    <t>m</t>
  </si>
  <si>
    <t xml:space="preserve">Ασφαλτικές στρώσεις μεταβλητού πάχους επιμετρούμενες κατά βάρος </t>
  </si>
  <si>
    <t xml:space="preserve"> ΣΥΝΤΗΡΗΣΗ ΕΘΝΙΚΟΥ ΟΔΙΚΟΥ ΔΙΚΤΥΟΥ   </t>
  </si>
  <si>
    <t>ΑΡΜΟΔΙΟΤΗΤΑΣ Δ.Τ.Ε.(ΕΔΡΑΣ) / Π.Δ.</t>
  </si>
  <si>
    <t xml:space="preserve">ΤΗΣ Π.Ε. ΚΑΣΤΟΡΙΑΣ , </t>
  </si>
  <si>
    <t>ΕΤΟΥΣ 2017</t>
  </si>
  <si>
    <t>ΓΕΝΙΚΗ ΔΙΕΥΘΥΝΣΗ</t>
  </si>
  <si>
    <t>ΑΝΑΠΤΥΞΙΑΚΟΥ ΠΡΟΓΡΑΜΜΑΤΙΣΜΟΥ,</t>
  </si>
  <si>
    <t>ΠΕΡΙΒΑΛΛΟΝΤΟΣ ΚΑΙ ΥΠΟΔΟΜΩΝ</t>
  </si>
  <si>
    <t>Α/Α</t>
  </si>
  <si>
    <t xml:space="preserve"> ΟΜΑΔΑ Β :  ΤΕΧΝΙΚΑ ΕΡΓΑ</t>
  </si>
  <si>
    <t xml:space="preserve"> ΟΜΑΔΑ Δ :  ΑΣΦΑΛΤΙΚΑ </t>
  </si>
  <si>
    <t xml:space="preserve">    ΕΛΕΓΧΘΗΚΕ &amp; ΘΕΩΡΗΘΗΚΕ</t>
  </si>
  <si>
    <t>ΕΓΚΡΙΘΗΚΕ</t>
  </si>
  <si>
    <t>ΚΟΖΑΝΗ  , 01 - 09 - 2017</t>
  </si>
  <si>
    <t>ΟΜΑΔΑ Ε :  ΣΗΜΑΝΣΗ - ΑΣΦΑΛΕΙΑ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</si>
</sst>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+"/>
    <numFmt numFmtId="165" formatCode="0.0%"/>
    <numFmt numFmtId="166" formatCode="#,##0.00\ 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  <numFmt numFmtId="171" formatCode="0.0"/>
    <numFmt numFmtId="172" formatCode="#,##0.0"/>
  </numFmts>
  <fonts count="33">
    <font>
      <sz val="10"/>
      <name val="Arial"/>
      <family val="0"/>
    </font>
    <font>
      <sz val="9"/>
      <name val="Times New Roman"/>
      <family val="1"/>
    </font>
    <font>
      <sz val="9"/>
      <name val="Arial"/>
      <family val="2"/>
    </font>
    <font>
      <sz val="10"/>
      <name val="Arial Narrow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 Greek"/>
      <family val="0"/>
    </font>
    <font>
      <b/>
      <sz val="11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1" applyNumberFormat="0" applyAlignment="0" applyProtection="0"/>
    <xf numFmtId="0" fontId="9" fillId="16" borderId="2" applyNumberForma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10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21" borderId="1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33" applyNumberFormat="1" applyFont="1" applyBorder="1" applyAlignment="1">
      <alignment horizontal="center"/>
      <protection/>
    </xf>
    <xf numFmtId="0" fontId="0" fillId="0" borderId="0" xfId="33" applyNumberFormat="1" applyFont="1" applyBorder="1" applyAlignment="1">
      <alignment horizontal="left" wrapText="1"/>
      <protection/>
    </xf>
    <xf numFmtId="4" fontId="0" fillId="0" borderId="0" xfId="33" applyNumberFormat="1" applyFont="1" applyBorder="1" applyAlignment="1">
      <alignment horizontal="left"/>
      <protection/>
    </xf>
    <xf numFmtId="0" fontId="5" fillId="0" borderId="0" xfId="33" applyNumberFormat="1" applyFont="1" applyBorder="1" applyAlignment="1">
      <alignment horizontal="center"/>
      <protection/>
    </xf>
    <xf numFmtId="3" fontId="5" fillId="0" borderId="0" xfId="33" applyNumberFormat="1" applyFont="1" applyBorder="1" applyAlignment="1">
      <alignment horizontal="left"/>
      <protection/>
    </xf>
    <xf numFmtId="0" fontId="0" fillId="0" borderId="11" xfId="33" applyNumberFormat="1" applyFont="1" applyBorder="1" applyAlignment="1">
      <alignment horizontal="center"/>
      <protection/>
    </xf>
    <xf numFmtId="0" fontId="0" fillId="0" borderId="11" xfId="33" applyNumberFormat="1" applyFont="1" applyBorder="1" applyAlignment="1">
      <alignment horizontal="left" wrapText="1"/>
      <protection/>
    </xf>
    <xf numFmtId="0" fontId="0" fillId="0" borderId="11" xfId="33" applyNumberFormat="1" applyFont="1" applyBorder="1" applyAlignment="1">
      <alignment horizontal="center" wrapText="1"/>
      <protection/>
    </xf>
    <xf numFmtId="0" fontId="3" fillId="0" borderId="12" xfId="33" applyNumberFormat="1" applyFont="1" applyBorder="1" applyAlignment="1">
      <alignment horizontal="center"/>
      <protection/>
    </xf>
    <xf numFmtId="0" fontId="3" fillId="0" borderId="12" xfId="33" applyNumberFormat="1" applyFont="1" applyBorder="1" applyAlignment="1">
      <alignment horizontal="left" wrapText="1"/>
      <protection/>
    </xf>
    <xf numFmtId="0" fontId="0" fillId="0" borderId="13" xfId="0" applyFont="1" applyBorder="1" applyAlignment="1">
      <alignment horizontal="center"/>
    </xf>
    <xf numFmtId="0" fontId="0" fillId="0" borderId="10" xfId="33" applyNumberFormat="1" applyFont="1" applyFill="1" applyBorder="1" applyAlignment="1">
      <alignment horizontal="center"/>
      <protection/>
    </xf>
    <xf numFmtId="0" fontId="0" fillId="0" borderId="10" xfId="33" applyNumberFormat="1" applyFont="1" applyFill="1" applyBorder="1" applyAlignment="1">
      <alignment horizontal="left" wrapText="1"/>
      <protection/>
    </xf>
    <xf numFmtId="4" fontId="0" fillId="0" borderId="14" xfId="0" applyNumberFormat="1" applyFont="1" applyFill="1" applyBorder="1" applyAlignment="1">
      <alignment/>
    </xf>
    <xf numFmtId="4" fontId="0" fillId="0" borderId="10" xfId="33" applyNumberFormat="1" applyFont="1" applyFill="1" applyBorder="1" applyAlignment="1">
      <alignment horizontal="right"/>
      <protection/>
    </xf>
    <xf numFmtId="0" fontId="5" fillId="0" borderId="10" xfId="33" applyNumberFormat="1" applyFont="1" applyFill="1" applyBorder="1" applyAlignment="1">
      <alignment horizontal="center" wrapText="1"/>
      <protection/>
    </xf>
    <xf numFmtId="0" fontId="0" fillId="0" borderId="10" xfId="33" applyNumberFormat="1" applyFont="1" applyFill="1" applyBorder="1" applyAlignment="1">
      <alignment horizontal="center" wrapText="1"/>
      <protection/>
    </xf>
    <xf numFmtId="0" fontId="0" fillId="0" borderId="0" xfId="33" applyNumberFormat="1" applyFont="1" applyFill="1" applyBorder="1" applyAlignment="1">
      <alignment horizontal="center"/>
      <protection/>
    </xf>
    <xf numFmtId="0" fontId="0" fillId="0" borderId="0" xfId="33" applyNumberFormat="1" applyFont="1" applyFill="1" applyBorder="1" applyAlignment="1">
      <alignment horizontal="left"/>
      <protection/>
    </xf>
    <xf numFmtId="0" fontId="0" fillId="0" borderId="0" xfId="33" applyNumberFormat="1" applyFont="1" applyFill="1" applyBorder="1" applyAlignment="1">
      <alignment horizontal="left" wrapText="1"/>
      <protection/>
    </xf>
    <xf numFmtId="0" fontId="0" fillId="0" borderId="0" xfId="33" applyNumberFormat="1" applyFont="1" applyFill="1" applyBorder="1" applyAlignment="1">
      <alignment/>
      <protection/>
    </xf>
    <xf numFmtId="0" fontId="0" fillId="0" borderId="0" xfId="33" applyNumberFormat="1" applyFont="1" applyBorder="1" applyAlignme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4" fontId="0" fillId="0" borderId="0" xfId="33" applyNumberFormat="1" applyFont="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4" fontId="0" fillId="0" borderId="0" xfId="33" applyNumberFormat="1" applyFont="1" applyBorder="1" applyAlignment="1">
      <alignment/>
      <protection/>
    </xf>
    <xf numFmtId="4" fontId="5" fillId="0" borderId="0" xfId="0" applyNumberFormat="1" applyFont="1" applyBorder="1" applyAlignment="1">
      <alignment/>
    </xf>
    <xf numFmtId="0" fontId="0" fillId="0" borderId="11" xfId="33" applyNumberFormat="1" applyFont="1" applyFill="1" applyBorder="1" applyAlignment="1">
      <alignment horizontal="center"/>
      <protection/>
    </xf>
    <xf numFmtId="0" fontId="5" fillId="0" borderId="0" xfId="33" applyNumberFormat="1" applyFont="1" applyBorder="1" applyAlignment="1">
      <alignment horizontal="right"/>
      <protection/>
    </xf>
    <xf numFmtId="0" fontId="0" fillId="0" borderId="10" xfId="33" applyNumberFormat="1" applyFont="1" applyFill="1" applyBorder="1" applyAlignment="1">
      <alignment horizontal="center" vertical="center"/>
      <protection/>
    </xf>
    <xf numFmtId="0" fontId="2" fillId="0" borderId="10" xfId="33" applyNumberFormat="1" applyFont="1" applyFill="1" applyBorder="1" applyAlignment="1">
      <alignment horizontal="center" vertical="center"/>
      <protection/>
    </xf>
    <xf numFmtId="0" fontId="4" fillId="0" borderId="10" xfId="33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33" applyNumberFormat="1" applyFont="1" applyFill="1" applyBorder="1" applyAlignment="1">
      <alignment horizontal="center" vertical="center" wrapText="1"/>
      <protection/>
    </xf>
    <xf numFmtId="0" fontId="4" fillId="0" borderId="10" xfId="33" applyNumberFormat="1" applyFont="1" applyFill="1" applyBorder="1" applyAlignment="1">
      <alignment horizontal="left" vertical="center" wrapText="1"/>
      <protection/>
    </xf>
    <xf numFmtId="4" fontId="2" fillId="0" borderId="14" xfId="0" applyNumberFormat="1" applyFont="1" applyFill="1" applyBorder="1" applyAlignment="1">
      <alignment vertical="center"/>
    </xf>
    <xf numFmtId="4" fontId="2" fillId="0" borderId="10" xfId="33" applyNumberFormat="1" applyFont="1" applyFill="1" applyBorder="1" applyAlignment="1">
      <alignment horizontal="right" vertical="center"/>
      <protection/>
    </xf>
    <xf numFmtId="4" fontId="2" fillId="0" borderId="10" xfId="0" applyNumberFormat="1" applyFont="1" applyFill="1" applyBorder="1" applyAlignment="1">
      <alignment vertical="center"/>
    </xf>
    <xf numFmtId="0" fontId="2" fillId="0" borderId="0" xfId="33" applyNumberFormat="1" applyFont="1" applyFill="1" applyBorder="1" applyAlignment="1">
      <alignment horizontal="center" vertical="center"/>
      <protection/>
    </xf>
    <xf numFmtId="0" fontId="25" fillId="0" borderId="10" xfId="33" applyNumberFormat="1" applyFont="1" applyFill="1" applyBorder="1" applyAlignment="1">
      <alignment vertical="center"/>
      <protection/>
    </xf>
    <xf numFmtId="0" fontId="3" fillId="0" borderId="12" xfId="33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vertical="center" wrapText="1"/>
    </xf>
    <xf numFmtId="0" fontId="4" fillId="24" borderId="10" xfId="33" applyNumberFormat="1" applyFont="1" applyFill="1" applyBorder="1" applyAlignment="1">
      <alignment horizontal="center"/>
      <protection/>
    </xf>
    <xf numFmtId="0" fontId="2" fillId="24" borderId="10" xfId="33" applyNumberFormat="1" applyFont="1" applyFill="1" applyBorder="1" applyAlignment="1">
      <alignment horizontal="center"/>
      <protection/>
    </xf>
    <xf numFmtId="0" fontId="2" fillId="24" borderId="10" xfId="0" applyFont="1" applyFill="1" applyBorder="1" applyAlignment="1">
      <alignment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4" fontId="2" fillId="24" borderId="14" xfId="0" applyNumberFormat="1" applyFont="1" applyFill="1" applyBorder="1" applyAlignment="1">
      <alignment/>
    </xf>
    <xf numFmtId="4" fontId="2" fillId="24" borderId="10" xfId="33" applyNumberFormat="1" applyFont="1" applyFill="1" applyBorder="1" applyAlignment="1">
      <alignment horizontal="right"/>
      <protection/>
    </xf>
    <xf numFmtId="0" fontId="2" fillId="0" borderId="0" xfId="33" applyNumberFormat="1" applyFont="1" applyFill="1" applyBorder="1" applyAlignment="1">
      <alignment horizontal="center"/>
      <protection/>
    </xf>
    <xf numFmtId="0" fontId="26" fillId="0" borderId="10" xfId="33" applyNumberFormat="1" applyFont="1" applyFill="1" applyBorder="1" applyAlignment="1">
      <alignment horizontal="center" vertical="center" wrapText="1"/>
      <protection/>
    </xf>
    <xf numFmtId="0" fontId="27" fillId="0" borderId="10" xfId="33" applyNumberFormat="1" applyFont="1" applyFill="1" applyBorder="1" applyAlignment="1">
      <alignment vertical="center" wrapText="1"/>
      <protection/>
    </xf>
    <xf numFmtId="0" fontId="27" fillId="0" borderId="10" xfId="33" applyNumberFormat="1" applyFont="1" applyFill="1" applyBorder="1" applyAlignment="1">
      <alignment horizontal="center" vertical="center"/>
      <protection/>
    </xf>
    <xf numFmtId="0" fontId="26" fillId="0" borderId="10" xfId="0" applyFont="1" applyFill="1" applyBorder="1" applyAlignment="1">
      <alignment horizontal="center" vertical="center"/>
    </xf>
    <xf numFmtId="4" fontId="27" fillId="0" borderId="14" xfId="0" applyNumberFormat="1" applyFont="1" applyFill="1" applyBorder="1" applyAlignment="1">
      <alignment vertical="center"/>
    </xf>
    <xf numFmtId="4" fontId="27" fillId="0" borderId="10" xfId="33" applyNumberFormat="1" applyFont="1" applyFill="1" applyBorder="1" applyAlignment="1">
      <alignment horizontal="right" vertical="center"/>
      <protection/>
    </xf>
    <xf numFmtId="4" fontId="27" fillId="0" borderId="10" xfId="0" applyNumberFormat="1" applyFont="1" applyFill="1" applyBorder="1" applyAlignment="1">
      <alignment vertical="center"/>
    </xf>
    <xf numFmtId="0" fontId="27" fillId="0" borderId="10" xfId="0" applyFont="1" applyFill="1" applyBorder="1" applyAlignment="1">
      <alignment/>
    </xf>
    <xf numFmtId="0" fontId="27" fillId="0" borderId="10" xfId="33" applyNumberFormat="1" applyFont="1" applyFill="1" applyBorder="1" applyAlignment="1">
      <alignment horizontal="center" vertical="center" wrapText="1"/>
      <protection/>
    </xf>
    <xf numFmtId="0" fontId="26" fillId="0" borderId="10" xfId="33" applyNumberFormat="1" applyFont="1" applyFill="1" applyBorder="1" applyAlignment="1">
      <alignment horizontal="center"/>
      <protection/>
    </xf>
    <xf numFmtId="0" fontId="26" fillId="0" borderId="10" xfId="33" applyNumberFormat="1" applyFont="1" applyFill="1" applyBorder="1" applyAlignment="1">
      <alignment horizontal="left" wrapText="1"/>
      <protection/>
    </xf>
    <xf numFmtId="0" fontId="27" fillId="0" borderId="10" xfId="33" applyNumberFormat="1" applyFont="1" applyFill="1" applyBorder="1" applyAlignment="1">
      <alignment horizontal="center"/>
      <protection/>
    </xf>
    <xf numFmtId="4" fontId="27" fillId="0" borderId="14" xfId="0" applyNumberFormat="1" applyFont="1" applyFill="1" applyBorder="1" applyAlignment="1">
      <alignment/>
    </xf>
    <xf numFmtId="4" fontId="27" fillId="0" borderId="10" xfId="33" applyNumberFormat="1" applyFont="1" applyFill="1" applyBorder="1" applyAlignment="1">
      <alignment horizontal="right"/>
      <protection/>
    </xf>
    <xf numFmtId="4" fontId="26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 horizontal="center" vertical="center"/>
    </xf>
    <xf numFmtId="4" fontId="27" fillId="0" borderId="14" xfId="0" applyNumberFormat="1" applyFont="1" applyFill="1" applyBorder="1" applyAlignment="1">
      <alignment horizontal="right" vertical="center"/>
    </xf>
    <xf numFmtId="4" fontId="27" fillId="0" borderId="10" xfId="0" applyNumberFormat="1" applyFont="1" applyFill="1" applyBorder="1" applyAlignment="1">
      <alignment horizontal="right" vertical="center"/>
    </xf>
    <xf numFmtId="0" fontId="26" fillId="0" borderId="10" xfId="33" applyNumberFormat="1" applyFont="1" applyFill="1" applyBorder="1" applyAlignment="1">
      <alignment horizontal="center" vertical="center" wrapText="1"/>
      <protection/>
    </xf>
    <xf numFmtId="0" fontId="30" fillId="0" borderId="10" xfId="33" applyNumberFormat="1" applyFont="1" applyFill="1" applyBorder="1" applyAlignment="1">
      <alignment vertical="center" wrapText="1"/>
      <protection/>
    </xf>
    <xf numFmtId="0" fontId="27" fillId="0" borderId="10" xfId="33" applyNumberFormat="1" applyFont="1" applyFill="1" applyBorder="1" applyAlignment="1">
      <alignment horizontal="center" vertical="center" wrapText="1"/>
      <protection/>
    </xf>
    <xf numFmtId="0" fontId="30" fillId="0" borderId="10" xfId="33" applyNumberFormat="1" applyFont="1" applyFill="1" applyBorder="1" applyAlignment="1">
      <alignment vertical="center" wrapText="1"/>
      <protection/>
    </xf>
    <xf numFmtId="0" fontId="27" fillId="0" borderId="10" xfId="33" applyNumberFormat="1" applyFont="1" applyFill="1" applyBorder="1" applyAlignment="1">
      <alignment horizontal="center" vertical="center"/>
      <protection/>
    </xf>
    <xf numFmtId="0" fontId="27" fillId="0" borderId="0" xfId="33" applyNumberFormat="1" applyFont="1" applyFill="1" applyBorder="1" applyAlignment="1">
      <alignment horizontal="left"/>
      <protection/>
    </xf>
    <xf numFmtId="0" fontId="27" fillId="0" borderId="0" xfId="33" applyNumberFormat="1" applyFont="1" applyFill="1" applyBorder="1" applyAlignment="1">
      <alignment horizontal="left" wrapText="1"/>
      <protection/>
    </xf>
    <xf numFmtId="0" fontId="27" fillId="0" borderId="0" xfId="33" applyNumberFormat="1" applyFont="1" applyFill="1" applyBorder="1" applyAlignment="1">
      <alignment horizontal="center" vertical="center"/>
      <protection/>
    </xf>
    <xf numFmtId="4" fontId="27" fillId="0" borderId="0" xfId="33" applyNumberFormat="1" applyFont="1" applyFill="1" applyBorder="1" applyAlignment="1">
      <alignment/>
      <protection/>
    </xf>
    <xf numFmtId="0" fontId="27" fillId="0" borderId="0" xfId="0" applyFont="1" applyFill="1" applyBorder="1" applyAlignment="1">
      <alignment/>
    </xf>
    <xf numFmtId="0" fontId="27" fillId="0" borderId="0" xfId="33" applyNumberFormat="1" applyFont="1" applyFill="1" applyBorder="1" applyAlignment="1">
      <alignment horizontal="center"/>
      <protection/>
    </xf>
    <xf numFmtId="0" fontId="27" fillId="0" borderId="0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6" fillId="0" borderId="0" xfId="33" applyNumberFormat="1" applyFont="1" applyFill="1" applyBorder="1" applyAlignment="1">
      <alignment horizontal="left" wrapText="1"/>
      <protection/>
    </xf>
    <xf numFmtId="4" fontId="27" fillId="0" borderId="0" xfId="0" applyNumberFormat="1" applyFont="1" applyFill="1" applyBorder="1" applyAlignment="1">
      <alignment/>
    </xf>
    <xf numFmtId="4" fontId="27" fillId="0" borderId="0" xfId="33" applyNumberFormat="1" applyFont="1" applyFill="1" applyBorder="1" applyAlignment="1">
      <alignment horizontal="right"/>
      <protection/>
    </xf>
    <xf numFmtId="4" fontId="26" fillId="0" borderId="0" xfId="0" applyNumberFormat="1" applyFont="1" applyFill="1" applyBorder="1" applyAlignment="1">
      <alignment/>
    </xf>
    <xf numFmtId="0" fontId="26" fillId="21" borderId="16" xfId="33" applyNumberFormat="1" applyFont="1" applyFill="1" applyBorder="1" applyAlignment="1">
      <alignment horizontal="center" vertical="center" wrapText="1"/>
      <protection/>
    </xf>
    <xf numFmtId="0" fontId="26" fillId="21" borderId="16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0" fillId="0" borderId="10" xfId="33" applyNumberFormat="1" applyFont="1" applyFill="1" applyBorder="1" applyAlignment="1">
      <alignment horizontal="center" vertical="center" wrapText="1"/>
      <protection/>
    </xf>
    <xf numFmtId="4" fontId="26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4" fontId="0" fillId="0" borderId="0" xfId="33" applyNumberFormat="1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0" xfId="33" applyNumberFormat="1" applyFont="1" applyFill="1" applyBorder="1" applyAlignment="1">
      <alignment horizontal="center"/>
      <protection/>
    </xf>
    <xf numFmtId="4" fontId="27" fillId="0" borderId="0" xfId="33" applyNumberFormat="1" applyFont="1" applyFill="1" applyBorder="1" applyAlignment="1">
      <alignment horizontal="left"/>
      <protection/>
    </xf>
    <xf numFmtId="0" fontId="27" fillId="0" borderId="0" xfId="33" applyNumberFormat="1" applyFont="1" applyFill="1" applyBorder="1" applyAlignment="1">
      <alignment horizontal="left"/>
      <protection/>
    </xf>
    <xf numFmtId="4" fontId="27" fillId="0" borderId="0" xfId="33" applyNumberFormat="1" applyFont="1" applyFill="1" applyBorder="1" applyAlignment="1">
      <alignment horizontal="center" vertical="center"/>
      <protection/>
    </xf>
    <xf numFmtId="0" fontId="4" fillId="24" borderId="10" xfId="33" applyNumberFormat="1" applyFont="1" applyFill="1" applyBorder="1" applyAlignment="1">
      <alignment horizontal="center" vertical="center"/>
      <protection/>
    </xf>
    <xf numFmtId="0" fontId="26" fillId="24" borderId="10" xfId="33" applyNumberFormat="1" applyFont="1" applyFill="1" applyBorder="1" applyAlignment="1">
      <alignment horizontal="left" vertical="center"/>
      <protection/>
    </xf>
    <xf numFmtId="4" fontId="31" fillId="0" borderId="17" xfId="0" applyNumberFormat="1" applyFont="1" applyFill="1" applyBorder="1" applyAlignment="1" applyProtection="1">
      <alignment horizontal="right" wrapText="1"/>
      <protection locked="0"/>
    </xf>
    <xf numFmtId="4" fontId="27" fillId="0" borderId="0" xfId="33" applyNumberFormat="1" applyFont="1" applyBorder="1" applyAlignment="1">
      <alignment horizontal="center"/>
      <protection/>
    </xf>
    <xf numFmtId="0" fontId="2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7" fillId="0" borderId="0" xfId="33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31" fillId="0" borderId="18" xfId="0" applyFont="1" applyFill="1" applyBorder="1" applyAlignment="1" applyProtection="1">
      <alignment horizontal="left" wrapText="1"/>
      <protection locked="0"/>
    </xf>
    <xf numFmtId="0" fontId="31" fillId="0" borderId="19" xfId="0" applyFont="1" applyFill="1" applyBorder="1" applyAlignment="1" applyProtection="1">
      <alignment horizontal="left" wrapText="1"/>
      <protection locked="0"/>
    </xf>
    <xf numFmtId="0" fontId="31" fillId="0" borderId="20" xfId="0" applyFont="1" applyFill="1" applyBorder="1" applyAlignment="1" applyProtection="1">
      <alignment horizontal="left" wrapText="1"/>
      <protection locked="0"/>
    </xf>
    <xf numFmtId="0" fontId="31" fillId="0" borderId="21" xfId="0" applyFont="1" applyFill="1" applyBorder="1" applyAlignment="1" applyProtection="1">
      <alignment horizontal="left" wrapText="1"/>
      <protection locked="0"/>
    </xf>
    <xf numFmtId="0" fontId="27" fillId="0" borderId="0" xfId="33" applyNumberFormat="1" applyFont="1" applyFill="1" applyBorder="1" applyAlignment="1">
      <alignment horizontal="center"/>
      <protection/>
    </xf>
    <xf numFmtId="0" fontId="27" fillId="0" borderId="0" xfId="0" applyFont="1" applyFill="1" applyBorder="1" applyAlignment="1">
      <alignment horizontal="center"/>
    </xf>
    <xf numFmtId="4" fontId="26" fillId="21" borderId="16" xfId="33" applyNumberFormat="1" applyFont="1" applyFill="1" applyBorder="1" applyAlignment="1">
      <alignment horizontal="center" vertical="center" wrapText="1"/>
      <protection/>
    </xf>
    <xf numFmtId="0" fontId="26" fillId="21" borderId="16" xfId="0" applyFont="1" applyFill="1" applyBorder="1" applyAlignment="1">
      <alignment horizontal="center" vertical="center" wrapText="1"/>
    </xf>
    <xf numFmtId="0" fontId="26" fillId="0" borderId="0" xfId="33" applyNumberFormat="1" applyFont="1" applyFill="1" applyBorder="1" applyAlignment="1">
      <alignment horizontal="center" wrapText="1"/>
      <protection/>
    </xf>
    <xf numFmtId="0" fontId="27" fillId="0" borderId="0" xfId="0" applyFont="1" applyBorder="1" applyAlignment="1">
      <alignment horizontal="center" wrapText="1"/>
    </xf>
    <xf numFmtId="0" fontId="4" fillId="21" borderId="16" xfId="33" applyNumberFormat="1" applyFont="1" applyFill="1" applyBorder="1" applyAlignment="1">
      <alignment horizontal="center" vertical="center" wrapText="1"/>
      <protection/>
    </xf>
    <xf numFmtId="0" fontId="26" fillId="21" borderId="16" xfId="33" applyNumberFormat="1" applyFont="1" applyFill="1" applyBorder="1" applyAlignment="1">
      <alignment horizontal="center" vertical="center" wrapText="1"/>
      <protection/>
    </xf>
    <xf numFmtId="0" fontId="27" fillId="21" borderId="16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6" fillId="0" borderId="0" xfId="33" applyNumberFormat="1" applyFont="1" applyFill="1" applyBorder="1" applyAlignment="1">
      <alignment horizontal="center"/>
      <protection/>
    </xf>
    <xf numFmtId="4" fontId="5" fillId="0" borderId="0" xfId="0" applyNumberFormat="1" applyFont="1" applyBorder="1" applyAlignment="1">
      <alignment horizontal="left"/>
    </xf>
    <xf numFmtId="0" fontId="26" fillId="0" borderId="0" xfId="33" applyNumberFormat="1" applyFont="1" applyBorder="1" applyAlignment="1">
      <alignment horizontal="center"/>
      <protection/>
    </xf>
    <xf numFmtId="0" fontId="26" fillId="0" borderId="0" xfId="0" applyFont="1" applyBorder="1" applyAlignment="1">
      <alignment horizontal="center"/>
    </xf>
    <xf numFmtId="3" fontId="32" fillId="0" borderId="0" xfId="33" applyNumberFormat="1" applyFont="1" applyBorder="1" applyAlignment="1">
      <alignment horizontal="center"/>
      <protection/>
    </xf>
    <xf numFmtId="0" fontId="27" fillId="0" borderId="0" xfId="0" applyFont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NEOPRoMEL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8"/>
  <sheetViews>
    <sheetView tabSelected="1" view="pageBreakPreview" zoomScaleSheetLayoutView="100" workbookViewId="0" topLeftCell="A29">
      <selection activeCell="C33" sqref="C33"/>
    </sheetView>
  </sheetViews>
  <sheetFormatPr defaultColWidth="9.140625" defaultRowHeight="12.75"/>
  <cols>
    <col min="1" max="1" width="4.421875" style="20" customWidth="1"/>
    <col min="2" max="2" width="7.57421875" style="3" customWidth="1"/>
    <col min="3" max="3" width="38.28125" style="4" customWidth="1"/>
    <col min="4" max="4" width="15.140625" style="3" customWidth="1"/>
    <col min="5" max="6" width="10.140625" style="3" customWidth="1"/>
    <col min="7" max="7" width="11.140625" style="26" customWidth="1"/>
    <col min="8" max="8" width="11.57421875" style="26" customWidth="1"/>
    <col min="9" max="9" width="15.140625" style="26" customWidth="1"/>
    <col min="10" max="10" width="13.421875" style="26" customWidth="1"/>
    <col min="11" max="11" width="0.13671875" style="25" customWidth="1"/>
    <col min="12" max="12" width="14.57421875" style="25" customWidth="1"/>
    <col min="13" max="16384" width="9.140625" style="25" customWidth="1"/>
  </cols>
  <sheetData>
    <row r="1" ht="12.75">
      <c r="C1"/>
    </row>
    <row r="2" ht="12.75">
      <c r="C2"/>
    </row>
    <row r="3" ht="12.75">
      <c r="C3"/>
    </row>
    <row r="4" ht="12.75">
      <c r="C4"/>
    </row>
    <row r="5" ht="12.75">
      <c r="C5"/>
    </row>
    <row r="6" spans="1:6" ht="15" customHeight="1">
      <c r="A6" s="130" t="s">
        <v>31</v>
      </c>
      <c r="B6" s="130"/>
      <c r="C6" s="130"/>
      <c r="E6" s="134"/>
      <c r="F6" s="135"/>
    </row>
    <row r="7" spans="1:10" ht="15" customHeight="1">
      <c r="A7" s="132" t="s">
        <v>27</v>
      </c>
      <c r="B7" s="133"/>
      <c r="C7" s="133"/>
      <c r="F7" s="101"/>
      <c r="G7" s="25"/>
      <c r="H7" s="25"/>
      <c r="I7" s="25"/>
      <c r="J7" s="25"/>
    </row>
    <row r="8" spans="1:10" ht="15" customHeight="1">
      <c r="A8" s="132" t="s">
        <v>83</v>
      </c>
      <c r="B8" s="102"/>
      <c r="C8" s="102"/>
      <c r="F8" s="134" t="s">
        <v>1</v>
      </c>
      <c r="G8" s="135"/>
      <c r="H8" s="88"/>
      <c r="I8" s="88"/>
      <c r="J8" s="100"/>
    </row>
    <row r="9" spans="1:10" ht="15" customHeight="1">
      <c r="A9" s="132" t="s">
        <v>84</v>
      </c>
      <c r="B9" s="113"/>
      <c r="C9" s="113"/>
      <c r="F9" s="101"/>
      <c r="G9" s="110" t="s">
        <v>79</v>
      </c>
      <c r="H9" s="111"/>
      <c r="I9" s="111"/>
      <c r="J9" s="112"/>
    </row>
    <row r="10" spans="1:10" ht="15" customHeight="1">
      <c r="A10" s="132" t="s">
        <v>85</v>
      </c>
      <c r="B10" s="113"/>
      <c r="C10" s="113"/>
      <c r="F10" s="101"/>
      <c r="G10" s="111" t="s">
        <v>81</v>
      </c>
      <c r="H10" s="111"/>
      <c r="I10" s="111"/>
      <c r="J10" s="113"/>
    </row>
    <row r="11" spans="1:10" ht="15" customHeight="1">
      <c r="A11" s="132" t="s">
        <v>28</v>
      </c>
      <c r="B11" s="132"/>
      <c r="C11" s="132"/>
      <c r="F11" s="36"/>
      <c r="G11" s="110" t="s">
        <v>80</v>
      </c>
      <c r="H11" s="111"/>
      <c r="I11" s="111"/>
      <c r="J11" s="113"/>
    </row>
    <row r="12" spans="1:10" ht="15" customHeight="1">
      <c r="A12" s="132" t="s">
        <v>29</v>
      </c>
      <c r="B12" s="132"/>
      <c r="C12" s="132"/>
      <c r="G12" s="114" t="s">
        <v>82</v>
      </c>
      <c r="H12" s="115"/>
      <c r="I12" s="115"/>
      <c r="J12" s="112"/>
    </row>
    <row r="13" spans="2:9" ht="7.5" customHeight="1">
      <c r="B13" s="6"/>
      <c r="D13" s="7"/>
      <c r="E13" s="7"/>
      <c r="F13" s="5"/>
      <c r="G13" s="131"/>
      <c r="H13" s="131"/>
      <c r="I13" s="34"/>
    </row>
    <row r="14" ht="7.5" customHeight="1" hidden="1"/>
    <row r="15" spans="1:10" ht="15">
      <c r="A15" s="124" t="s">
        <v>25</v>
      </c>
      <c r="B15" s="124"/>
      <c r="C15" s="124"/>
      <c r="D15" s="124"/>
      <c r="E15" s="124"/>
      <c r="F15" s="124"/>
      <c r="G15" s="124"/>
      <c r="H15" s="125"/>
      <c r="I15" s="125"/>
      <c r="J15" s="125"/>
    </row>
    <row r="16" spans="1:10" ht="6.75" customHeight="1">
      <c r="A16" s="35"/>
      <c r="B16" s="8"/>
      <c r="C16" s="9"/>
      <c r="D16" s="10"/>
      <c r="E16" s="10"/>
      <c r="F16" s="8"/>
      <c r="G16" s="27"/>
      <c r="H16" s="27"/>
      <c r="I16" s="27"/>
      <c r="J16" s="27"/>
    </row>
    <row r="17" spans="1:10" s="49" customFormat="1" ht="19.5" customHeight="1">
      <c r="A17" s="126" t="s">
        <v>86</v>
      </c>
      <c r="B17" s="127" t="s">
        <v>60</v>
      </c>
      <c r="C17" s="127" t="s">
        <v>2</v>
      </c>
      <c r="D17" s="95" t="s">
        <v>3</v>
      </c>
      <c r="E17" s="95" t="s">
        <v>59</v>
      </c>
      <c r="F17" s="127" t="s">
        <v>51</v>
      </c>
      <c r="G17" s="127" t="s">
        <v>13</v>
      </c>
      <c r="H17" s="122" t="s">
        <v>14</v>
      </c>
      <c r="I17" s="123" t="s">
        <v>17</v>
      </c>
      <c r="J17" s="123"/>
    </row>
    <row r="18" spans="1:10" s="49" customFormat="1" ht="19.5" customHeight="1">
      <c r="A18" s="126"/>
      <c r="B18" s="128"/>
      <c r="C18" s="128"/>
      <c r="D18" s="95" t="s">
        <v>4</v>
      </c>
      <c r="E18" s="95" t="s">
        <v>32</v>
      </c>
      <c r="F18" s="128"/>
      <c r="G18" s="129"/>
      <c r="H18" s="122"/>
      <c r="I18" s="96" t="s">
        <v>15</v>
      </c>
      <c r="J18" s="96" t="s">
        <v>16</v>
      </c>
    </row>
    <row r="19" spans="1:10" s="29" customFormat="1" ht="7.5" customHeight="1">
      <c r="A19" s="48"/>
      <c r="B19" s="11"/>
      <c r="C19" s="12"/>
      <c r="D19" s="11"/>
      <c r="E19" s="11"/>
      <c r="F19" s="11"/>
      <c r="G19" s="13"/>
      <c r="H19" s="28"/>
      <c r="I19" s="28"/>
      <c r="J19" s="28"/>
    </row>
    <row r="20" spans="1:10" ht="23.25" customHeight="1">
      <c r="A20" s="107">
        <v>1</v>
      </c>
      <c r="B20" s="50"/>
      <c r="C20" s="108" t="s">
        <v>87</v>
      </c>
      <c r="D20" s="51"/>
      <c r="E20" s="51"/>
      <c r="F20" s="51"/>
      <c r="G20" s="55"/>
      <c r="H20" s="56"/>
      <c r="I20" s="52"/>
      <c r="J20" s="52"/>
    </row>
    <row r="21" spans="1:10" ht="30" customHeight="1">
      <c r="A21" s="38"/>
      <c r="B21" s="58" t="s">
        <v>68</v>
      </c>
      <c r="C21" s="59" t="s">
        <v>69</v>
      </c>
      <c r="D21" s="98" t="s">
        <v>74</v>
      </c>
      <c r="E21" s="61" t="s">
        <v>62</v>
      </c>
      <c r="F21" s="60" t="s">
        <v>58</v>
      </c>
      <c r="G21" s="62">
        <v>502.25</v>
      </c>
      <c r="H21" s="63">
        <v>38.3</v>
      </c>
      <c r="I21" s="64">
        <f>G21*H21</f>
        <v>19236.175</v>
      </c>
      <c r="J21" s="65"/>
    </row>
    <row r="22" spans="1:10" ht="60.75" customHeight="1">
      <c r="A22" s="38"/>
      <c r="B22" s="58" t="s">
        <v>70</v>
      </c>
      <c r="C22" s="59" t="s">
        <v>71</v>
      </c>
      <c r="D22" s="66" t="s">
        <v>73</v>
      </c>
      <c r="E22" s="61" t="s">
        <v>63</v>
      </c>
      <c r="F22" s="60" t="s">
        <v>77</v>
      </c>
      <c r="G22" s="62">
        <v>22.5</v>
      </c>
      <c r="H22" s="63">
        <v>18.6</v>
      </c>
      <c r="I22" s="64">
        <f>G22*H22</f>
        <v>418.50000000000006</v>
      </c>
      <c r="J22" s="65"/>
    </row>
    <row r="23" spans="1:10" ht="22.5" customHeight="1">
      <c r="A23" s="38"/>
      <c r="B23" s="58"/>
      <c r="C23" s="68" t="s">
        <v>72</v>
      </c>
      <c r="D23" s="66"/>
      <c r="E23" s="97"/>
      <c r="F23" s="60"/>
      <c r="G23" s="62"/>
      <c r="H23" s="63"/>
      <c r="I23" s="99">
        <f>SUM(I21:I22)</f>
        <v>19654.675</v>
      </c>
      <c r="J23" s="99">
        <f>I23</f>
        <v>19654.675</v>
      </c>
    </row>
    <row r="24" spans="1:10" ht="9" customHeight="1">
      <c r="A24" s="38"/>
      <c r="B24" s="58"/>
      <c r="C24" s="68"/>
      <c r="D24" s="66"/>
      <c r="E24" s="97"/>
      <c r="F24" s="60"/>
      <c r="G24" s="62"/>
      <c r="H24" s="63"/>
      <c r="I24" s="64"/>
      <c r="J24" s="65"/>
    </row>
    <row r="25" spans="1:10" s="53" customFormat="1" ht="19.5" customHeight="1">
      <c r="A25" s="107">
        <v>2</v>
      </c>
      <c r="B25" s="50"/>
      <c r="C25" s="108" t="s">
        <v>88</v>
      </c>
      <c r="D25" s="51"/>
      <c r="E25" s="51"/>
      <c r="F25" s="51"/>
      <c r="G25" s="55"/>
      <c r="H25" s="56"/>
      <c r="I25" s="52"/>
      <c r="J25" s="52"/>
    </row>
    <row r="26" spans="1:10" ht="12.75" hidden="1">
      <c r="A26" s="38"/>
      <c r="B26" s="39"/>
      <c r="C26" s="47"/>
      <c r="D26" s="38"/>
      <c r="E26" s="40"/>
      <c r="F26" s="38"/>
      <c r="G26" s="43"/>
      <c r="H26" s="44"/>
      <c r="I26" s="45"/>
      <c r="J26" s="2"/>
    </row>
    <row r="27" spans="1:10" ht="39.75" customHeight="1">
      <c r="A27" s="38"/>
      <c r="B27" s="58" t="s">
        <v>5</v>
      </c>
      <c r="C27" s="59" t="s">
        <v>44</v>
      </c>
      <c r="D27" s="60" t="s">
        <v>6</v>
      </c>
      <c r="E27" s="61" t="s">
        <v>64</v>
      </c>
      <c r="F27" s="60" t="s">
        <v>58</v>
      </c>
      <c r="G27" s="62">
        <v>10000</v>
      </c>
      <c r="H27" s="63">
        <v>1.15</v>
      </c>
      <c r="I27" s="64">
        <f>G27*H27</f>
        <v>11500</v>
      </c>
      <c r="J27" s="65"/>
    </row>
    <row r="28" spans="1:10" ht="19.5" customHeight="1">
      <c r="A28" s="38"/>
      <c r="B28" s="58" t="s">
        <v>7</v>
      </c>
      <c r="C28" s="59" t="s">
        <v>8</v>
      </c>
      <c r="D28" s="66" t="s">
        <v>9</v>
      </c>
      <c r="E28" s="61" t="s">
        <v>65</v>
      </c>
      <c r="F28" s="60" t="s">
        <v>58</v>
      </c>
      <c r="G28" s="62">
        <v>69000</v>
      </c>
      <c r="H28" s="63">
        <v>0.45</v>
      </c>
      <c r="I28" s="64">
        <f>G28*H28</f>
        <v>31050</v>
      </c>
      <c r="J28" s="65"/>
    </row>
    <row r="29" spans="1:10" ht="33.75" customHeight="1">
      <c r="A29" s="38"/>
      <c r="B29" s="58" t="s">
        <v>61</v>
      </c>
      <c r="C29" s="59" t="s">
        <v>78</v>
      </c>
      <c r="D29" s="66" t="s">
        <v>10</v>
      </c>
      <c r="E29" s="61" t="s">
        <v>66</v>
      </c>
      <c r="F29" s="66" t="s">
        <v>0</v>
      </c>
      <c r="G29" s="62">
        <v>2100</v>
      </c>
      <c r="H29" s="63">
        <v>79.59</v>
      </c>
      <c r="I29" s="64">
        <f>G29*H29</f>
        <v>167139</v>
      </c>
      <c r="J29" s="65"/>
    </row>
    <row r="30" spans="1:10" ht="43.5" customHeight="1">
      <c r="A30" s="38"/>
      <c r="B30" s="58" t="s">
        <v>46</v>
      </c>
      <c r="C30" s="59" t="s">
        <v>45</v>
      </c>
      <c r="D30" s="66" t="s">
        <v>10</v>
      </c>
      <c r="E30" s="61" t="s">
        <v>67</v>
      </c>
      <c r="F30" s="60" t="s">
        <v>58</v>
      </c>
      <c r="G30" s="62">
        <v>39000</v>
      </c>
      <c r="H30" s="63">
        <v>8.88</v>
      </c>
      <c r="I30" s="64">
        <f>G30*H30</f>
        <v>346320.00000000006</v>
      </c>
      <c r="J30" s="65"/>
    </row>
    <row r="31" spans="1:10" s="54" customFormat="1" ht="19.5" customHeight="1">
      <c r="A31" s="37"/>
      <c r="B31" s="67"/>
      <c r="C31" s="68" t="s">
        <v>21</v>
      </c>
      <c r="D31" s="69"/>
      <c r="E31" s="69"/>
      <c r="F31" s="69"/>
      <c r="G31" s="70"/>
      <c r="H31" s="71"/>
      <c r="I31" s="72">
        <f>SUM(I26:I30)</f>
        <v>556009</v>
      </c>
      <c r="J31" s="72">
        <f>I31</f>
        <v>556009</v>
      </c>
    </row>
    <row r="32" spans="1:10" ht="9.75" customHeight="1">
      <c r="A32" s="38"/>
      <c r="B32" s="18"/>
      <c r="C32" s="15"/>
      <c r="D32" s="19"/>
      <c r="E32" s="19"/>
      <c r="F32" s="14"/>
      <c r="G32" s="16"/>
      <c r="H32" s="17"/>
      <c r="I32" s="2"/>
      <c r="J32" s="2"/>
    </row>
    <row r="33" spans="1:10" s="53" customFormat="1" ht="19.5" customHeight="1">
      <c r="A33" s="107">
        <v>3</v>
      </c>
      <c r="B33" s="50"/>
      <c r="C33" s="108" t="s">
        <v>92</v>
      </c>
      <c r="D33" s="51"/>
      <c r="E33" s="51"/>
      <c r="F33" s="51"/>
      <c r="G33" s="55"/>
      <c r="H33" s="56"/>
      <c r="I33" s="52"/>
      <c r="J33" s="52"/>
    </row>
    <row r="34" spans="1:10" s="1" customFormat="1" ht="58.5" customHeight="1" hidden="1">
      <c r="A34" s="37"/>
      <c r="B34" s="41" t="s">
        <v>41</v>
      </c>
      <c r="C34" s="42" t="s">
        <v>42</v>
      </c>
      <c r="D34" s="14"/>
      <c r="E34" s="14"/>
      <c r="F34" s="14"/>
      <c r="G34" s="16"/>
      <c r="H34" s="17"/>
      <c r="I34" s="2"/>
      <c r="J34" s="2"/>
    </row>
    <row r="35" spans="1:10" ht="30.75" customHeight="1">
      <c r="A35" s="37"/>
      <c r="B35" s="58" t="s">
        <v>11</v>
      </c>
      <c r="C35" s="59" t="s">
        <v>30</v>
      </c>
      <c r="D35" s="66" t="s">
        <v>12</v>
      </c>
      <c r="E35" s="73" t="s">
        <v>75</v>
      </c>
      <c r="F35" s="60" t="s">
        <v>58</v>
      </c>
      <c r="G35" s="74">
        <v>4000</v>
      </c>
      <c r="H35" s="63">
        <v>3.8</v>
      </c>
      <c r="I35" s="75">
        <f>G35*H35</f>
        <v>15200</v>
      </c>
      <c r="J35" s="65"/>
    </row>
    <row r="36" spans="1:10" ht="15" hidden="1">
      <c r="A36" s="37"/>
      <c r="B36" s="76"/>
      <c r="C36" s="77"/>
      <c r="D36" s="78"/>
      <c r="E36" s="73" t="s">
        <v>38</v>
      </c>
      <c r="F36" s="78"/>
      <c r="G36" s="74"/>
      <c r="H36" s="63"/>
      <c r="I36" s="75"/>
      <c r="J36" s="65"/>
    </row>
    <row r="37" spans="1:10" ht="15" hidden="1">
      <c r="A37" s="37"/>
      <c r="B37" s="58"/>
      <c r="C37" s="79"/>
      <c r="D37" s="66"/>
      <c r="E37" s="73" t="s">
        <v>39</v>
      </c>
      <c r="F37" s="60"/>
      <c r="G37" s="74"/>
      <c r="H37" s="63"/>
      <c r="I37" s="75"/>
      <c r="J37" s="65"/>
    </row>
    <row r="38" spans="1:10" ht="15" hidden="1">
      <c r="A38" s="37"/>
      <c r="B38" s="58"/>
      <c r="C38" s="79"/>
      <c r="D38" s="78"/>
      <c r="E38" s="73" t="s">
        <v>40</v>
      </c>
      <c r="F38" s="80"/>
      <c r="G38" s="74"/>
      <c r="H38" s="63"/>
      <c r="I38" s="75"/>
      <c r="J38" s="65"/>
    </row>
    <row r="39" spans="1:10" ht="42.75">
      <c r="A39" s="37"/>
      <c r="B39" s="58" t="s">
        <v>35</v>
      </c>
      <c r="C39" s="79" t="s">
        <v>34</v>
      </c>
      <c r="D39" s="66" t="s">
        <v>36</v>
      </c>
      <c r="E39" s="73" t="s">
        <v>76</v>
      </c>
      <c r="F39" s="66" t="s">
        <v>33</v>
      </c>
      <c r="G39" s="74">
        <v>50</v>
      </c>
      <c r="H39" s="63">
        <v>45</v>
      </c>
      <c r="I39" s="75">
        <f>G39*H39</f>
        <v>2250</v>
      </c>
      <c r="J39" s="65"/>
    </row>
    <row r="40" spans="1:10" ht="15" hidden="1">
      <c r="A40" s="37"/>
      <c r="B40" s="58"/>
      <c r="C40" s="79"/>
      <c r="D40" s="66"/>
      <c r="E40" s="73"/>
      <c r="F40" s="60"/>
      <c r="G40" s="74"/>
      <c r="H40" s="63"/>
      <c r="I40" s="75"/>
      <c r="J40" s="65"/>
    </row>
    <row r="41" spans="1:10" s="54" customFormat="1" ht="33.75" customHeight="1">
      <c r="A41" s="38"/>
      <c r="B41" s="69"/>
      <c r="C41" s="68" t="s">
        <v>43</v>
      </c>
      <c r="D41" s="60"/>
      <c r="E41" s="60"/>
      <c r="F41" s="60"/>
      <c r="G41" s="70"/>
      <c r="H41" s="71"/>
      <c r="I41" s="72">
        <f>SUM(I34:I40)</f>
        <v>17450</v>
      </c>
      <c r="J41" s="72">
        <f>I41</f>
        <v>17450</v>
      </c>
    </row>
    <row r="42" spans="1:10" s="54" customFormat="1" ht="19.5" customHeight="1">
      <c r="A42" s="46"/>
      <c r="B42" s="86"/>
      <c r="C42" s="91"/>
      <c r="D42" s="83"/>
      <c r="E42" s="83"/>
      <c r="F42" s="83"/>
      <c r="G42" s="92"/>
      <c r="H42" s="93"/>
      <c r="I42" s="94"/>
      <c r="J42" s="94"/>
    </row>
    <row r="43" spans="2:10" ht="8.25" customHeight="1" thickBot="1">
      <c r="B43" s="81"/>
      <c r="C43" s="82"/>
      <c r="D43" s="83"/>
      <c r="E43" s="83"/>
      <c r="F43" s="83"/>
      <c r="G43" s="84"/>
      <c r="H43" s="85"/>
      <c r="I43" s="85"/>
      <c r="J43" s="85"/>
    </row>
    <row r="44" spans="1:10" s="54" customFormat="1" ht="19.5" customHeight="1" thickBot="1">
      <c r="A44" s="57"/>
      <c r="B44" s="81"/>
      <c r="C44" s="82"/>
      <c r="D44" s="116" t="s">
        <v>22</v>
      </c>
      <c r="E44" s="117"/>
      <c r="F44" s="118"/>
      <c r="G44" s="118"/>
      <c r="H44" s="118"/>
      <c r="I44" s="119"/>
      <c r="J44" s="109">
        <f>J23+J31+J41</f>
        <v>593113.675</v>
      </c>
    </row>
    <row r="45" spans="1:10" s="54" customFormat="1" ht="19.5" customHeight="1" thickBot="1">
      <c r="A45" s="57"/>
      <c r="B45" s="81"/>
      <c r="C45" s="82"/>
      <c r="D45" s="116" t="s">
        <v>18</v>
      </c>
      <c r="E45" s="117"/>
      <c r="F45" s="118"/>
      <c r="G45" s="118"/>
      <c r="H45" s="118"/>
      <c r="I45" s="119"/>
      <c r="J45" s="109">
        <f>ROUND(J44*0.18,2)</f>
        <v>106760.46</v>
      </c>
    </row>
    <row r="46" spans="1:10" s="54" customFormat="1" ht="19.5" customHeight="1" thickBot="1">
      <c r="A46" s="57"/>
      <c r="B46" s="81"/>
      <c r="C46" s="82"/>
      <c r="D46" s="116" t="s">
        <v>19</v>
      </c>
      <c r="E46" s="117"/>
      <c r="F46" s="118"/>
      <c r="G46" s="118"/>
      <c r="H46" s="118"/>
      <c r="I46" s="119"/>
      <c r="J46" s="109">
        <f>J44+J45</f>
        <v>699874.135</v>
      </c>
    </row>
    <row r="47" spans="1:10" s="54" customFormat="1" ht="19.5" customHeight="1" thickBot="1">
      <c r="A47" s="57"/>
      <c r="B47" s="81"/>
      <c r="C47" s="82"/>
      <c r="D47" s="116" t="s">
        <v>37</v>
      </c>
      <c r="E47" s="117"/>
      <c r="F47" s="118"/>
      <c r="G47" s="118"/>
      <c r="H47" s="118"/>
      <c r="I47" s="119"/>
      <c r="J47" s="109">
        <f>ROUND(J46*0.15,2)</f>
        <v>104981.12</v>
      </c>
    </row>
    <row r="48" spans="1:10" s="54" customFormat="1" ht="19.5" customHeight="1" thickBot="1">
      <c r="A48" s="57"/>
      <c r="B48" s="81"/>
      <c r="C48" s="82"/>
      <c r="D48" s="116" t="s">
        <v>23</v>
      </c>
      <c r="E48" s="117"/>
      <c r="F48" s="118"/>
      <c r="G48" s="118"/>
      <c r="H48" s="118"/>
      <c r="I48" s="119"/>
      <c r="J48" s="109">
        <f>J46+J47</f>
        <v>804855.255</v>
      </c>
    </row>
    <row r="49" spans="1:10" s="54" customFormat="1" ht="19.5" customHeight="1" thickBot="1">
      <c r="A49" s="57"/>
      <c r="B49" s="81"/>
      <c r="C49" s="82"/>
      <c r="D49" s="116" t="s">
        <v>24</v>
      </c>
      <c r="E49" s="117"/>
      <c r="F49" s="118"/>
      <c r="G49" s="118"/>
      <c r="H49" s="118"/>
      <c r="I49" s="119"/>
      <c r="J49" s="109">
        <v>1596.35</v>
      </c>
    </row>
    <row r="50" spans="1:10" s="54" customFormat="1" ht="19.5" customHeight="1" thickBot="1">
      <c r="A50" s="57"/>
      <c r="B50" s="81"/>
      <c r="C50" s="82"/>
      <c r="D50" s="116" t="s">
        <v>20</v>
      </c>
      <c r="E50" s="117"/>
      <c r="F50" s="118"/>
      <c r="G50" s="118"/>
      <c r="H50" s="118"/>
      <c r="I50" s="119"/>
      <c r="J50" s="109">
        <f>J48+J49</f>
        <v>806451.605</v>
      </c>
    </row>
    <row r="51" spans="1:10" s="54" customFormat="1" ht="19.5" customHeight="1" thickBot="1">
      <c r="A51" s="57"/>
      <c r="B51" s="81"/>
      <c r="C51" s="82"/>
      <c r="D51" s="116" t="s">
        <v>54</v>
      </c>
      <c r="E51" s="117"/>
      <c r="F51" s="118"/>
      <c r="G51" s="118"/>
      <c r="H51" s="118"/>
      <c r="I51" s="119"/>
      <c r="J51" s="109">
        <f>J50*0.24</f>
        <v>193548.3852</v>
      </c>
    </row>
    <row r="52" spans="1:10" s="54" customFormat="1" ht="19.5" customHeight="1" thickBot="1">
      <c r="A52" s="57"/>
      <c r="B52" s="81"/>
      <c r="C52" s="82"/>
      <c r="D52" s="116" t="s">
        <v>52</v>
      </c>
      <c r="E52" s="117"/>
      <c r="F52" s="118"/>
      <c r="G52" s="118"/>
      <c r="H52" s="118"/>
      <c r="I52" s="119"/>
      <c r="J52" s="109">
        <f>J50+J51+0.01</f>
        <v>1000000.0002</v>
      </c>
    </row>
    <row r="53" spans="2:10" ht="12.75">
      <c r="B53" s="21"/>
      <c r="C53" s="22"/>
      <c r="D53" s="32"/>
      <c r="E53" s="32"/>
      <c r="F53" s="32"/>
      <c r="G53" s="32"/>
      <c r="H53" s="32"/>
      <c r="I53" s="32"/>
      <c r="J53" s="32"/>
    </row>
    <row r="54" spans="2:10" ht="12.75" hidden="1">
      <c r="B54" s="21"/>
      <c r="C54" s="22"/>
      <c r="D54" s="32"/>
      <c r="E54" s="32"/>
      <c r="F54" s="32"/>
      <c r="G54" s="32"/>
      <c r="H54" s="32"/>
      <c r="I54" s="32"/>
      <c r="J54" s="32"/>
    </row>
    <row r="55" spans="2:10" ht="12.75">
      <c r="B55" s="21"/>
      <c r="C55" s="22"/>
      <c r="D55" s="32"/>
      <c r="E55" s="32"/>
      <c r="F55" s="32"/>
      <c r="G55" s="32"/>
      <c r="H55" s="32"/>
      <c r="I55" s="32"/>
      <c r="J55" s="32"/>
    </row>
    <row r="56" spans="2:10" ht="12.75">
      <c r="B56" s="21"/>
      <c r="C56" s="22"/>
      <c r="D56" s="32"/>
      <c r="E56" s="32"/>
      <c r="F56" s="32"/>
      <c r="G56" s="32"/>
      <c r="H56" s="32"/>
      <c r="I56" s="32"/>
      <c r="J56" s="32"/>
    </row>
    <row r="57" spans="2:10" ht="14.25">
      <c r="B57" s="21"/>
      <c r="C57" s="105" t="s">
        <v>91</v>
      </c>
      <c r="D57" s="105"/>
      <c r="E57" s="32"/>
      <c r="F57" s="32"/>
      <c r="G57" s="32"/>
      <c r="H57" s="32"/>
      <c r="I57" s="32"/>
      <c r="J57" s="32"/>
    </row>
    <row r="58" spans="2:10" ht="12.75">
      <c r="B58" s="21"/>
      <c r="C58" s="22"/>
      <c r="D58" s="32"/>
      <c r="E58" s="32"/>
      <c r="F58" s="32"/>
      <c r="G58" s="32"/>
      <c r="H58" s="32"/>
      <c r="I58" s="32"/>
      <c r="J58" s="32"/>
    </row>
    <row r="59" spans="2:10" ht="14.25">
      <c r="B59" s="120" t="s">
        <v>26</v>
      </c>
      <c r="C59" s="120"/>
      <c r="D59" s="104" t="s">
        <v>89</v>
      </c>
      <c r="E59" s="104"/>
      <c r="F59" s="104"/>
      <c r="G59" s="104"/>
      <c r="H59" s="121" t="s">
        <v>90</v>
      </c>
      <c r="I59" s="111"/>
      <c r="J59" s="89"/>
    </row>
    <row r="60" spans="2:10" ht="5.25" customHeight="1">
      <c r="B60" s="81"/>
      <c r="C60" s="82"/>
      <c r="D60" s="84"/>
      <c r="E60" s="84"/>
      <c r="F60" s="85"/>
      <c r="G60" s="85"/>
      <c r="H60" s="87"/>
      <c r="I60" s="88"/>
      <c r="J60" s="89"/>
    </row>
    <row r="61" spans="2:10" ht="14.25">
      <c r="B61" s="81"/>
      <c r="C61" s="82"/>
      <c r="D61" s="104" t="s">
        <v>47</v>
      </c>
      <c r="E61" s="104"/>
      <c r="F61" s="104"/>
      <c r="G61" s="104"/>
      <c r="H61" s="85" t="s">
        <v>49</v>
      </c>
      <c r="I61" s="90"/>
      <c r="J61" s="89"/>
    </row>
    <row r="62" spans="4:10" ht="14.25">
      <c r="D62" s="105"/>
      <c r="E62" s="105"/>
      <c r="F62" s="105"/>
      <c r="G62" s="105"/>
      <c r="H62" s="120"/>
      <c r="I62" s="120"/>
      <c r="J62" s="89"/>
    </row>
    <row r="63" spans="2:10" ht="7.5" customHeight="1">
      <c r="B63" s="81"/>
      <c r="C63" s="82"/>
      <c r="D63" s="84"/>
      <c r="E63" s="84"/>
      <c r="F63" s="85"/>
      <c r="G63" s="85"/>
      <c r="H63" s="85"/>
      <c r="I63" s="90"/>
      <c r="J63" s="89"/>
    </row>
    <row r="64" spans="2:10" ht="8.25" customHeight="1">
      <c r="B64" s="81"/>
      <c r="C64" s="82"/>
      <c r="D64" s="84"/>
      <c r="E64" s="84"/>
      <c r="F64" s="85"/>
      <c r="G64" s="85"/>
      <c r="H64" s="85"/>
      <c r="I64" s="90"/>
      <c r="J64" s="89"/>
    </row>
    <row r="65" spans="2:10" ht="14.25">
      <c r="B65" s="120" t="s">
        <v>53</v>
      </c>
      <c r="C65" s="120"/>
      <c r="D65" s="106" t="s">
        <v>48</v>
      </c>
      <c r="E65" s="106"/>
      <c r="F65" s="85"/>
      <c r="G65" s="85"/>
      <c r="H65" s="84" t="s">
        <v>50</v>
      </c>
      <c r="I65" s="84"/>
      <c r="J65" s="85"/>
    </row>
    <row r="66" spans="2:10" ht="14.25">
      <c r="B66" s="120" t="s">
        <v>55</v>
      </c>
      <c r="C66" s="120"/>
      <c r="D66" s="84" t="s">
        <v>56</v>
      </c>
      <c r="E66" s="84"/>
      <c r="F66" s="85"/>
      <c r="G66" s="85"/>
      <c r="H66" s="84" t="s">
        <v>57</v>
      </c>
      <c r="I66" s="84"/>
      <c r="J66" s="85"/>
    </row>
    <row r="67" spans="2:10" ht="12.75">
      <c r="B67" s="21"/>
      <c r="C67" s="22"/>
      <c r="D67" s="23"/>
      <c r="E67" s="23"/>
      <c r="F67" s="23"/>
      <c r="G67" s="30"/>
      <c r="H67" s="31"/>
      <c r="I67" s="31"/>
      <c r="J67" s="31"/>
    </row>
    <row r="68" spans="2:10" ht="12.75">
      <c r="B68" s="21"/>
      <c r="C68" s="22"/>
      <c r="D68" s="23"/>
      <c r="E68" s="23"/>
      <c r="F68" s="23"/>
      <c r="G68" s="30"/>
      <c r="H68" s="31"/>
      <c r="I68" s="31"/>
      <c r="J68" s="31"/>
    </row>
    <row r="69" spans="2:10" ht="12.75">
      <c r="B69" s="21"/>
      <c r="C69" s="22"/>
      <c r="D69" s="23"/>
      <c r="E69" s="23"/>
      <c r="F69" s="23"/>
      <c r="G69" s="30"/>
      <c r="H69" s="31"/>
      <c r="I69" s="31"/>
      <c r="J69" s="31"/>
    </row>
    <row r="70" spans="2:10" ht="12.75">
      <c r="B70" s="103"/>
      <c r="C70" s="103"/>
      <c r="D70" s="23"/>
      <c r="E70" s="23"/>
      <c r="F70" s="23"/>
      <c r="G70" s="30"/>
      <c r="H70" s="31"/>
      <c r="I70" s="31"/>
      <c r="J70" s="31"/>
    </row>
    <row r="71" spans="2:10" ht="12.75">
      <c r="B71" s="21"/>
      <c r="C71" s="22"/>
      <c r="D71" s="23"/>
      <c r="E71" s="23"/>
      <c r="F71" s="23"/>
      <c r="G71" s="30"/>
      <c r="H71" s="31"/>
      <c r="I71" s="31"/>
      <c r="J71" s="31"/>
    </row>
    <row r="72" spans="2:10" ht="12.75">
      <c r="B72" s="21"/>
      <c r="C72" s="22"/>
      <c r="D72" s="23"/>
      <c r="E72" s="23"/>
      <c r="F72" s="23"/>
      <c r="G72" s="30"/>
      <c r="H72" s="31"/>
      <c r="I72" s="31"/>
      <c r="J72" s="31"/>
    </row>
    <row r="73" spans="2:10" ht="12.75">
      <c r="B73" s="21"/>
      <c r="C73" s="22"/>
      <c r="D73" s="23"/>
      <c r="E73" s="23"/>
      <c r="F73" s="23"/>
      <c r="G73" s="30"/>
      <c r="H73" s="31"/>
      <c r="I73" s="31"/>
      <c r="J73" s="31"/>
    </row>
    <row r="74" spans="2:10" ht="12.75">
      <c r="B74" s="21"/>
      <c r="C74" s="22"/>
      <c r="D74" s="23"/>
      <c r="E74" s="23"/>
      <c r="F74" s="23"/>
      <c r="G74" s="30"/>
      <c r="H74" s="31"/>
      <c r="I74" s="31"/>
      <c r="J74" s="31"/>
    </row>
    <row r="75" spans="2:10" ht="12.75">
      <c r="B75" s="21"/>
      <c r="C75" s="22"/>
      <c r="D75" s="23"/>
      <c r="E75" s="23"/>
      <c r="F75" s="23"/>
      <c r="G75" s="30"/>
      <c r="H75" s="31"/>
      <c r="I75" s="31"/>
      <c r="J75" s="31"/>
    </row>
    <row r="76" spans="2:10" ht="12.75">
      <c r="B76" s="21"/>
      <c r="C76" s="22"/>
      <c r="D76" s="23"/>
      <c r="E76" s="23"/>
      <c r="F76" s="23"/>
      <c r="G76" s="30"/>
      <c r="H76" s="31"/>
      <c r="I76" s="31"/>
      <c r="J76" s="31"/>
    </row>
    <row r="77" spans="2:10" ht="12.75">
      <c r="B77" s="21"/>
      <c r="C77" s="22"/>
      <c r="D77" s="23"/>
      <c r="E77" s="23"/>
      <c r="F77" s="23"/>
      <c r="G77" s="30"/>
      <c r="H77" s="31"/>
      <c r="I77" s="31"/>
      <c r="J77" s="31"/>
    </row>
    <row r="78" spans="2:10" ht="12.75">
      <c r="B78" s="21"/>
      <c r="C78" s="22"/>
      <c r="D78" s="23"/>
      <c r="E78" s="23"/>
      <c r="F78" s="23"/>
      <c r="G78" s="30"/>
      <c r="H78" s="31"/>
      <c r="I78" s="31"/>
      <c r="J78" s="31"/>
    </row>
    <row r="79" spans="2:10" ht="12.75">
      <c r="B79" s="21"/>
      <c r="C79" s="22"/>
      <c r="D79" s="23"/>
      <c r="E79" s="23"/>
      <c r="F79" s="23"/>
      <c r="G79" s="30"/>
      <c r="H79" s="31"/>
      <c r="I79" s="31"/>
      <c r="J79" s="31"/>
    </row>
    <row r="80" spans="2:10" ht="12.75">
      <c r="B80" s="21"/>
      <c r="C80" s="22"/>
      <c r="D80" s="23"/>
      <c r="E80" s="23"/>
      <c r="F80" s="23"/>
      <c r="G80" s="30"/>
      <c r="H80" s="31"/>
      <c r="I80" s="31"/>
      <c r="J80" s="31"/>
    </row>
    <row r="81" spans="2:10" ht="12.75">
      <c r="B81" s="21"/>
      <c r="C81" s="22"/>
      <c r="D81" s="23"/>
      <c r="E81" s="23"/>
      <c r="F81" s="23"/>
      <c r="G81" s="30"/>
      <c r="H81" s="31"/>
      <c r="I81" s="31"/>
      <c r="J81" s="31"/>
    </row>
    <row r="82" spans="2:10" ht="12.75">
      <c r="B82" s="21"/>
      <c r="C82" s="22"/>
      <c r="D82" s="23"/>
      <c r="E82" s="23"/>
      <c r="F82" s="23"/>
      <c r="G82" s="30"/>
      <c r="H82" s="31"/>
      <c r="I82" s="31"/>
      <c r="J82" s="31"/>
    </row>
    <row r="83" spans="2:10" ht="12.75">
      <c r="B83" s="21"/>
      <c r="C83" s="22"/>
      <c r="D83" s="23"/>
      <c r="E83" s="23"/>
      <c r="F83" s="23"/>
      <c r="G83" s="30"/>
      <c r="H83" s="31"/>
      <c r="I83" s="31"/>
      <c r="J83" s="31"/>
    </row>
    <row r="84" spans="2:10" ht="12.75">
      <c r="B84" s="21"/>
      <c r="C84" s="22"/>
      <c r="D84" s="23"/>
      <c r="E84" s="23"/>
      <c r="F84" s="23"/>
      <c r="G84" s="30"/>
      <c r="H84" s="31"/>
      <c r="I84" s="31"/>
      <c r="J84" s="31"/>
    </row>
    <row r="85" spans="2:10" ht="12.75">
      <c r="B85" s="21"/>
      <c r="C85" s="22"/>
      <c r="D85" s="23"/>
      <c r="E85" s="23"/>
      <c r="F85" s="23"/>
      <c r="G85" s="30"/>
      <c r="H85" s="31"/>
      <c r="I85" s="31"/>
      <c r="J85" s="31"/>
    </row>
    <row r="86" spans="2:10" ht="12.75">
      <c r="B86" s="21"/>
      <c r="C86" s="22"/>
      <c r="D86" s="23"/>
      <c r="E86" s="23"/>
      <c r="F86" s="23"/>
      <c r="G86" s="30"/>
      <c r="H86" s="31"/>
      <c r="I86" s="31"/>
      <c r="J86" s="31"/>
    </row>
    <row r="87" spans="2:10" ht="12.75">
      <c r="B87" s="21"/>
      <c r="C87" s="22"/>
      <c r="D87" s="23"/>
      <c r="E87" s="23"/>
      <c r="F87" s="23"/>
      <c r="G87" s="30"/>
      <c r="H87" s="31"/>
      <c r="I87" s="31"/>
      <c r="J87" s="31"/>
    </row>
    <row r="88" spans="2:10" ht="12.75">
      <c r="B88" s="21"/>
      <c r="C88" s="22"/>
      <c r="D88" s="23"/>
      <c r="E88" s="23"/>
      <c r="F88" s="23"/>
      <c r="G88" s="30"/>
      <c r="H88" s="31"/>
      <c r="I88" s="31"/>
      <c r="J88" s="31"/>
    </row>
    <row r="89" spans="2:10" ht="12.75">
      <c r="B89" s="21"/>
      <c r="C89" s="22"/>
      <c r="D89" s="23"/>
      <c r="E89" s="23"/>
      <c r="F89" s="23"/>
      <c r="G89" s="30"/>
      <c r="H89" s="31"/>
      <c r="I89" s="31"/>
      <c r="J89" s="31"/>
    </row>
    <row r="90" spans="2:10" ht="12.75">
      <c r="B90" s="21"/>
      <c r="C90" s="22"/>
      <c r="D90" s="23"/>
      <c r="E90" s="23"/>
      <c r="F90" s="23"/>
      <c r="G90" s="30"/>
      <c r="H90" s="31"/>
      <c r="I90" s="31"/>
      <c r="J90" s="31"/>
    </row>
    <row r="91" spans="2:10" ht="12.75">
      <c r="B91" s="21"/>
      <c r="C91" s="22"/>
      <c r="D91" s="23"/>
      <c r="E91" s="23"/>
      <c r="F91" s="23"/>
      <c r="G91" s="30"/>
      <c r="H91" s="31"/>
      <c r="I91" s="31"/>
      <c r="J91" s="31"/>
    </row>
    <row r="92" spans="2:10" ht="12.75">
      <c r="B92" s="21"/>
      <c r="C92" s="22"/>
      <c r="D92" s="23"/>
      <c r="E92" s="23"/>
      <c r="F92" s="23"/>
      <c r="G92" s="30"/>
      <c r="H92" s="31"/>
      <c r="I92" s="31"/>
      <c r="J92" s="31"/>
    </row>
    <row r="93" spans="2:10" ht="12.75">
      <c r="B93" s="20"/>
      <c r="C93" s="22"/>
      <c r="D93" s="23"/>
      <c r="E93" s="23"/>
      <c r="F93" s="23"/>
      <c r="G93" s="30"/>
      <c r="H93" s="31"/>
      <c r="I93" s="31"/>
      <c r="J93" s="31"/>
    </row>
    <row r="94" spans="2:10" ht="12.75">
      <c r="B94" s="20"/>
      <c r="C94" s="22"/>
      <c r="D94" s="23"/>
      <c r="E94" s="23"/>
      <c r="F94" s="23"/>
      <c r="G94" s="30"/>
      <c r="H94" s="31"/>
      <c r="I94" s="31"/>
      <c r="J94" s="31"/>
    </row>
    <row r="95" spans="4:7" ht="12.75">
      <c r="D95" s="24"/>
      <c r="E95" s="24"/>
      <c r="F95" s="24"/>
      <c r="G95" s="33"/>
    </row>
    <row r="96" spans="4:7" ht="12.75">
      <c r="D96" s="24"/>
      <c r="E96" s="24"/>
      <c r="F96" s="24"/>
      <c r="G96" s="33"/>
    </row>
    <row r="97" spans="4:7" ht="12.75">
      <c r="D97" s="24"/>
      <c r="E97" s="24"/>
      <c r="F97" s="24"/>
      <c r="G97" s="33"/>
    </row>
    <row r="98" spans="4:7" ht="12.75">
      <c r="D98" s="24"/>
      <c r="E98" s="24"/>
      <c r="F98" s="24"/>
      <c r="G98" s="33"/>
    </row>
    <row r="99" spans="4:7" ht="12.75">
      <c r="D99" s="24"/>
      <c r="E99" s="24"/>
      <c r="F99" s="24"/>
      <c r="G99" s="33"/>
    </row>
    <row r="100" spans="4:7" ht="12.75">
      <c r="D100" s="24"/>
      <c r="E100" s="24"/>
      <c r="F100" s="24"/>
      <c r="G100" s="33"/>
    </row>
    <row r="101" spans="4:7" ht="12.75">
      <c r="D101" s="24"/>
      <c r="E101" s="24"/>
      <c r="F101" s="24"/>
      <c r="G101" s="33"/>
    </row>
    <row r="102" spans="4:7" ht="12.75">
      <c r="D102" s="24"/>
      <c r="E102" s="24"/>
      <c r="F102" s="24"/>
      <c r="G102" s="33"/>
    </row>
    <row r="103" spans="4:7" ht="12.75">
      <c r="D103" s="24"/>
      <c r="E103" s="24"/>
      <c r="F103" s="24"/>
      <c r="G103" s="33"/>
    </row>
    <row r="104" spans="4:7" ht="12.75">
      <c r="D104" s="24"/>
      <c r="E104" s="24"/>
      <c r="F104" s="24"/>
      <c r="G104" s="33"/>
    </row>
    <row r="105" spans="4:7" ht="12.75">
      <c r="D105" s="24"/>
      <c r="E105" s="24"/>
      <c r="F105" s="24"/>
      <c r="G105" s="33"/>
    </row>
    <row r="106" spans="4:7" ht="12.75">
      <c r="D106" s="24"/>
      <c r="E106" s="24"/>
      <c r="F106" s="24"/>
      <c r="G106" s="33"/>
    </row>
    <row r="107" spans="4:7" ht="12.75">
      <c r="D107" s="24"/>
      <c r="E107" s="24"/>
      <c r="F107" s="24"/>
      <c r="G107" s="33"/>
    </row>
    <row r="108" spans="4:7" ht="12.75">
      <c r="D108" s="24"/>
      <c r="E108" s="24"/>
      <c r="F108" s="24"/>
      <c r="G108" s="33"/>
    </row>
    <row r="109" spans="4:7" ht="12.75">
      <c r="D109" s="24"/>
      <c r="E109" s="24"/>
      <c r="F109" s="24"/>
      <c r="G109" s="33"/>
    </row>
    <row r="110" spans="4:7" ht="12.75">
      <c r="D110" s="24"/>
      <c r="E110" s="24"/>
      <c r="F110" s="24"/>
      <c r="G110" s="33"/>
    </row>
    <row r="111" spans="4:7" ht="12.75">
      <c r="D111" s="24"/>
      <c r="E111" s="24"/>
      <c r="F111" s="24"/>
      <c r="G111" s="33"/>
    </row>
    <row r="112" spans="4:7" ht="12.75">
      <c r="D112" s="24"/>
      <c r="E112" s="24"/>
      <c r="F112" s="24"/>
      <c r="G112" s="33"/>
    </row>
    <row r="113" spans="4:7" ht="12.75">
      <c r="D113" s="24"/>
      <c r="E113" s="24"/>
      <c r="F113" s="24"/>
      <c r="G113" s="33"/>
    </row>
    <row r="114" spans="4:7" ht="12.75">
      <c r="D114" s="24"/>
      <c r="E114" s="24"/>
      <c r="F114" s="24"/>
      <c r="G114" s="33"/>
    </row>
    <row r="115" spans="4:7" ht="12.75">
      <c r="D115" s="24"/>
      <c r="E115" s="24"/>
      <c r="F115" s="24"/>
      <c r="G115" s="33"/>
    </row>
    <row r="116" spans="4:7" ht="12.75">
      <c r="D116" s="24"/>
      <c r="E116" s="24"/>
      <c r="F116" s="24"/>
      <c r="G116" s="33"/>
    </row>
    <row r="117" spans="4:7" ht="12.75">
      <c r="D117" s="24"/>
      <c r="E117" s="24"/>
      <c r="F117" s="24"/>
      <c r="G117" s="33"/>
    </row>
    <row r="118" spans="4:7" ht="12.75">
      <c r="D118" s="24"/>
      <c r="E118" s="24"/>
      <c r="F118" s="24"/>
      <c r="G118" s="33"/>
    </row>
    <row r="119" spans="4:7" ht="12.75">
      <c r="D119" s="24"/>
      <c r="E119" s="24"/>
      <c r="F119" s="24"/>
      <c r="G119" s="33"/>
    </row>
    <row r="120" spans="4:7" ht="12.75">
      <c r="D120" s="24"/>
      <c r="E120" s="24"/>
      <c r="F120" s="24"/>
      <c r="G120" s="33"/>
    </row>
    <row r="121" spans="4:7" ht="12.75">
      <c r="D121" s="24"/>
      <c r="E121" s="24"/>
      <c r="F121" s="24"/>
      <c r="G121" s="33"/>
    </row>
    <row r="122" spans="4:7" ht="12.75">
      <c r="D122" s="24"/>
      <c r="E122" s="24"/>
      <c r="F122" s="24"/>
      <c r="G122" s="33"/>
    </row>
    <row r="123" spans="4:7" ht="12.75">
      <c r="D123" s="24"/>
      <c r="E123" s="24"/>
      <c r="F123" s="24"/>
      <c r="G123" s="33"/>
    </row>
    <row r="124" spans="4:7" ht="12.75">
      <c r="D124" s="24"/>
      <c r="E124" s="24"/>
      <c r="F124" s="24"/>
      <c r="G124" s="33"/>
    </row>
    <row r="125" spans="4:7" ht="12.75">
      <c r="D125" s="24"/>
      <c r="E125" s="24"/>
      <c r="F125" s="24"/>
      <c r="G125" s="33"/>
    </row>
    <row r="126" spans="4:7" ht="12.75">
      <c r="D126" s="24"/>
      <c r="E126" s="24"/>
      <c r="F126" s="24"/>
      <c r="G126" s="33"/>
    </row>
    <row r="127" spans="4:7" ht="12.75">
      <c r="D127" s="24"/>
      <c r="E127" s="24"/>
      <c r="F127" s="24"/>
      <c r="G127" s="33"/>
    </row>
    <row r="128" spans="4:7" ht="12.75">
      <c r="D128" s="24"/>
      <c r="E128" s="24"/>
      <c r="F128" s="24"/>
      <c r="G128" s="33"/>
    </row>
    <row r="129" spans="4:7" ht="12.75">
      <c r="D129" s="24"/>
      <c r="E129" s="24"/>
      <c r="F129" s="24"/>
      <c r="G129" s="33"/>
    </row>
    <row r="130" spans="4:7" ht="12.75">
      <c r="D130" s="24"/>
      <c r="E130" s="24"/>
      <c r="F130" s="24"/>
      <c r="G130" s="33"/>
    </row>
    <row r="131" spans="4:7" ht="12.75">
      <c r="D131" s="24"/>
      <c r="E131" s="24"/>
      <c r="F131" s="24"/>
      <c r="G131" s="33"/>
    </row>
    <row r="132" spans="4:7" ht="12.75">
      <c r="D132" s="24"/>
      <c r="E132" s="24"/>
      <c r="F132" s="24"/>
      <c r="G132" s="33"/>
    </row>
    <row r="133" spans="4:7" ht="12.75">
      <c r="D133" s="24"/>
      <c r="E133" s="24"/>
      <c r="F133" s="24"/>
      <c r="G133" s="33"/>
    </row>
    <row r="134" spans="4:7" ht="12.75">
      <c r="D134" s="24"/>
      <c r="E134" s="24"/>
      <c r="F134" s="24"/>
      <c r="G134" s="33"/>
    </row>
    <row r="135" spans="4:7" ht="12.75">
      <c r="D135" s="24"/>
      <c r="E135" s="24"/>
      <c r="F135" s="24"/>
      <c r="G135" s="33"/>
    </row>
    <row r="136" spans="4:7" ht="12.75">
      <c r="D136" s="24"/>
      <c r="E136" s="24"/>
      <c r="F136" s="24"/>
      <c r="G136" s="33"/>
    </row>
    <row r="137" spans="4:7" ht="12.75">
      <c r="D137" s="24"/>
      <c r="E137" s="24"/>
      <c r="F137" s="24"/>
      <c r="G137" s="33"/>
    </row>
    <row r="138" spans="4:7" ht="12.75">
      <c r="D138" s="24"/>
      <c r="E138" s="24"/>
      <c r="F138" s="24"/>
      <c r="G138" s="33"/>
    </row>
    <row r="139" spans="4:7" ht="12.75">
      <c r="D139" s="24"/>
      <c r="E139" s="24"/>
      <c r="F139" s="24"/>
      <c r="G139" s="33"/>
    </row>
    <row r="140" spans="4:7" ht="12.75">
      <c r="D140" s="24"/>
      <c r="E140" s="24"/>
      <c r="F140" s="24"/>
      <c r="G140" s="33"/>
    </row>
    <row r="141" spans="4:7" ht="12.75">
      <c r="D141" s="24"/>
      <c r="E141" s="24"/>
      <c r="F141" s="24"/>
      <c r="G141" s="33"/>
    </row>
    <row r="142" spans="4:7" ht="12.75">
      <c r="D142" s="24"/>
      <c r="E142" s="24"/>
      <c r="F142" s="24"/>
      <c r="G142" s="33"/>
    </row>
    <row r="143" spans="4:7" ht="12.75">
      <c r="D143" s="24"/>
      <c r="E143" s="24"/>
      <c r="F143" s="24"/>
      <c r="G143" s="33"/>
    </row>
    <row r="144" spans="4:7" ht="12.75">
      <c r="D144" s="24"/>
      <c r="E144" s="24"/>
      <c r="F144" s="24"/>
      <c r="G144" s="33"/>
    </row>
    <row r="145" spans="4:7" ht="12.75">
      <c r="D145" s="24"/>
      <c r="E145" s="24"/>
      <c r="F145" s="24"/>
      <c r="G145" s="33"/>
    </row>
    <row r="146" spans="4:7" ht="12.75">
      <c r="D146" s="24"/>
      <c r="E146" s="24"/>
      <c r="F146" s="24"/>
      <c r="G146" s="33"/>
    </row>
    <row r="147" spans="4:7" ht="12.75">
      <c r="D147" s="24"/>
      <c r="E147" s="24"/>
      <c r="F147" s="24"/>
      <c r="G147" s="33"/>
    </row>
    <row r="148" spans="4:7" ht="12.75">
      <c r="D148" s="24"/>
      <c r="E148" s="24"/>
      <c r="F148" s="24"/>
      <c r="G148" s="33"/>
    </row>
    <row r="149" spans="4:7" ht="12.75">
      <c r="D149" s="24"/>
      <c r="E149" s="24"/>
      <c r="F149" s="24"/>
      <c r="G149" s="33"/>
    </row>
    <row r="150" spans="4:7" ht="12.75">
      <c r="D150" s="24"/>
      <c r="E150" s="24"/>
      <c r="F150" s="24"/>
      <c r="G150" s="33"/>
    </row>
    <row r="151" spans="4:7" ht="12.75">
      <c r="D151" s="24"/>
      <c r="E151" s="24"/>
      <c r="F151" s="24"/>
      <c r="G151" s="33"/>
    </row>
    <row r="152" spans="4:7" ht="12.75">
      <c r="D152" s="24"/>
      <c r="E152" s="24"/>
      <c r="F152" s="24"/>
      <c r="G152" s="33"/>
    </row>
    <row r="153" spans="4:7" ht="12.75">
      <c r="D153" s="24"/>
      <c r="E153" s="24"/>
      <c r="F153" s="24"/>
      <c r="G153" s="33"/>
    </row>
    <row r="154" spans="4:7" ht="12.75">
      <c r="D154" s="24"/>
      <c r="E154" s="24"/>
      <c r="F154" s="24"/>
      <c r="G154" s="33"/>
    </row>
    <row r="155" spans="4:7" ht="12.75">
      <c r="D155" s="24"/>
      <c r="E155" s="24"/>
      <c r="F155" s="24"/>
      <c r="G155" s="33"/>
    </row>
    <row r="156" spans="4:7" ht="12.75">
      <c r="D156" s="24"/>
      <c r="E156" s="24"/>
      <c r="F156" s="24"/>
      <c r="G156" s="33"/>
    </row>
    <row r="157" spans="4:7" ht="12.75">
      <c r="D157" s="24"/>
      <c r="E157" s="24"/>
      <c r="F157" s="24"/>
      <c r="G157" s="33"/>
    </row>
    <row r="158" spans="4:7" ht="12.75">
      <c r="D158" s="24"/>
      <c r="E158" s="24"/>
      <c r="F158" s="24"/>
      <c r="G158" s="33"/>
    </row>
    <row r="159" spans="4:7" ht="12.75">
      <c r="D159" s="24"/>
      <c r="E159" s="24"/>
      <c r="F159" s="24"/>
      <c r="G159" s="33"/>
    </row>
    <row r="160" spans="4:7" ht="12.75">
      <c r="D160" s="24"/>
      <c r="E160" s="24"/>
      <c r="F160" s="24"/>
      <c r="G160" s="33"/>
    </row>
    <row r="161" spans="4:7" ht="12.75">
      <c r="D161" s="24"/>
      <c r="E161" s="24"/>
      <c r="F161" s="24"/>
      <c r="G161" s="33"/>
    </row>
    <row r="162" spans="4:7" ht="12.75">
      <c r="D162" s="24"/>
      <c r="E162" s="24"/>
      <c r="F162" s="24"/>
      <c r="G162" s="33"/>
    </row>
    <row r="163" spans="4:7" ht="12.75">
      <c r="D163" s="24"/>
      <c r="E163" s="24"/>
      <c r="F163" s="24"/>
      <c r="G163" s="33"/>
    </row>
    <row r="164" spans="4:7" ht="12.75">
      <c r="D164" s="24"/>
      <c r="E164" s="24"/>
      <c r="F164" s="24"/>
      <c r="G164" s="33"/>
    </row>
    <row r="165" spans="4:7" ht="12.75">
      <c r="D165" s="24"/>
      <c r="E165" s="24"/>
      <c r="F165" s="24"/>
      <c r="G165" s="33"/>
    </row>
    <row r="166" spans="4:7" ht="12.75">
      <c r="D166" s="24"/>
      <c r="E166" s="24"/>
      <c r="F166" s="24"/>
      <c r="G166" s="33"/>
    </row>
    <row r="167" spans="4:7" ht="12.75">
      <c r="D167" s="24"/>
      <c r="E167" s="24"/>
      <c r="F167" s="24"/>
      <c r="G167" s="33"/>
    </row>
    <row r="168" spans="4:7" ht="12.75">
      <c r="D168" s="24"/>
      <c r="E168" s="24"/>
      <c r="F168" s="24"/>
      <c r="G168" s="33"/>
    </row>
    <row r="169" spans="4:7" ht="12.75">
      <c r="D169" s="24"/>
      <c r="E169" s="24"/>
      <c r="F169" s="24"/>
      <c r="G169" s="33"/>
    </row>
    <row r="170" spans="4:7" ht="12.75">
      <c r="D170" s="24"/>
      <c r="E170" s="24"/>
      <c r="F170" s="24"/>
      <c r="G170" s="33"/>
    </row>
    <row r="171" spans="4:7" ht="12.75">
      <c r="D171" s="24"/>
      <c r="E171" s="24"/>
      <c r="F171" s="24"/>
      <c r="G171" s="33"/>
    </row>
    <row r="172" spans="4:6" ht="12.75">
      <c r="D172" s="24"/>
      <c r="E172" s="24"/>
      <c r="F172" s="24"/>
    </row>
    <row r="173" spans="4:6" ht="12.75">
      <c r="D173" s="24"/>
      <c r="E173" s="24"/>
      <c r="F173" s="24"/>
    </row>
    <row r="174" spans="4:6" ht="12.75">
      <c r="D174" s="24"/>
      <c r="E174" s="24"/>
      <c r="F174" s="24"/>
    </row>
    <row r="175" spans="4:6" ht="12.75">
      <c r="D175" s="24"/>
      <c r="E175" s="24"/>
      <c r="F175" s="24"/>
    </row>
    <row r="176" spans="4:6" ht="12.75">
      <c r="D176" s="24"/>
      <c r="E176" s="24"/>
      <c r="F176" s="24"/>
    </row>
    <row r="177" spans="4:6" ht="12.75">
      <c r="D177" s="24"/>
      <c r="E177" s="24"/>
      <c r="F177" s="24"/>
    </row>
    <row r="178" spans="4:6" ht="12.75">
      <c r="D178" s="24"/>
      <c r="E178" s="24"/>
      <c r="F178" s="24"/>
    </row>
    <row r="179" spans="4:6" ht="12.75">
      <c r="D179" s="24"/>
      <c r="E179" s="24"/>
      <c r="F179" s="24"/>
    </row>
    <row r="180" spans="4:6" ht="12.75">
      <c r="D180" s="24"/>
      <c r="E180" s="24"/>
      <c r="F180" s="24"/>
    </row>
    <row r="181" spans="4:6" ht="12.75">
      <c r="D181" s="24"/>
      <c r="E181" s="24"/>
      <c r="F181" s="24"/>
    </row>
    <row r="182" spans="4:6" ht="12.75">
      <c r="D182" s="24"/>
      <c r="E182" s="24"/>
      <c r="F182" s="24"/>
    </row>
    <row r="183" spans="4:6" ht="12.75">
      <c r="D183" s="24"/>
      <c r="E183" s="24"/>
      <c r="F183" s="24"/>
    </row>
    <row r="184" spans="4:6" ht="12.75">
      <c r="D184" s="24"/>
      <c r="E184" s="24"/>
      <c r="F184" s="24"/>
    </row>
    <row r="185" spans="4:6" ht="12.75">
      <c r="D185" s="24"/>
      <c r="E185" s="24"/>
      <c r="F185" s="24"/>
    </row>
    <row r="186" spans="4:6" ht="12.75">
      <c r="D186" s="24"/>
      <c r="E186" s="24"/>
      <c r="F186" s="24"/>
    </row>
    <row r="187" spans="4:6" ht="12.75">
      <c r="D187" s="24"/>
      <c r="E187" s="24"/>
      <c r="F187" s="24"/>
    </row>
    <row r="188" spans="4:6" ht="12.75">
      <c r="D188" s="24"/>
      <c r="E188" s="24"/>
      <c r="F188" s="24"/>
    </row>
    <row r="189" spans="4:6" ht="12.75">
      <c r="D189" s="24"/>
      <c r="E189" s="24"/>
      <c r="F189" s="24"/>
    </row>
    <row r="190" spans="4:6" ht="12.75">
      <c r="D190" s="24"/>
      <c r="E190" s="24"/>
      <c r="F190" s="24"/>
    </row>
    <row r="191" spans="4:6" ht="12.75">
      <c r="D191" s="24"/>
      <c r="E191" s="24"/>
      <c r="F191" s="24"/>
    </row>
    <row r="192" spans="4:6" ht="12.75">
      <c r="D192" s="24"/>
      <c r="E192" s="24"/>
      <c r="F192" s="24"/>
    </row>
    <row r="193" spans="4:6" ht="12.75">
      <c r="D193" s="24"/>
      <c r="E193" s="24"/>
      <c r="F193" s="24"/>
    </row>
    <row r="194" spans="4:6" ht="12.75">
      <c r="D194" s="24"/>
      <c r="E194" s="24"/>
      <c r="F194" s="24"/>
    </row>
    <row r="195" spans="4:6" ht="12.75">
      <c r="D195" s="24"/>
      <c r="E195" s="24"/>
      <c r="F195" s="24"/>
    </row>
    <row r="196" spans="4:6" ht="12.75">
      <c r="D196" s="24"/>
      <c r="E196" s="24"/>
      <c r="F196" s="24"/>
    </row>
    <row r="197" spans="4:6" ht="12.75">
      <c r="D197" s="24"/>
      <c r="E197" s="24"/>
      <c r="F197" s="24"/>
    </row>
    <row r="198" spans="4:6" ht="12.75">
      <c r="D198" s="24"/>
      <c r="E198" s="24"/>
      <c r="F198" s="24"/>
    </row>
  </sheetData>
  <sheetProtection/>
  <mergeCells count="42">
    <mergeCell ref="F8:G8"/>
    <mergeCell ref="B66:C66"/>
    <mergeCell ref="B70:C70"/>
    <mergeCell ref="D59:G59"/>
    <mergeCell ref="D61:G61"/>
    <mergeCell ref="D62:G62"/>
    <mergeCell ref="B59:C59"/>
    <mergeCell ref="C57:D57"/>
    <mergeCell ref="B65:C65"/>
    <mergeCell ref="D65:E65"/>
    <mergeCell ref="D47:I47"/>
    <mergeCell ref="A6:C6"/>
    <mergeCell ref="G13:H13"/>
    <mergeCell ref="A7:C7"/>
    <mergeCell ref="A11:C11"/>
    <mergeCell ref="A12:C12"/>
    <mergeCell ref="E6:F6"/>
    <mergeCell ref="A8:C8"/>
    <mergeCell ref="A9:C9"/>
    <mergeCell ref="A10:C10"/>
    <mergeCell ref="H17:H18"/>
    <mergeCell ref="I17:J17"/>
    <mergeCell ref="A15:J15"/>
    <mergeCell ref="A17:A18"/>
    <mergeCell ref="F17:F18"/>
    <mergeCell ref="G17:G18"/>
    <mergeCell ref="B17:B18"/>
    <mergeCell ref="C17:C18"/>
    <mergeCell ref="D44:I44"/>
    <mergeCell ref="D45:I45"/>
    <mergeCell ref="D46:I46"/>
    <mergeCell ref="H62:I62"/>
    <mergeCell ref="D48:I48"/>
    <mergeCell ref="D49:I49"/>
    <mergeCell ref="H59:I59"/>
    <mergeCell ref="D52:I52"/>
    <mergeCell ref="D50:I50"/>
    <mergeCell ref="D51:I51"/>
    <mergeCell ref="G9:J9"/>
    <mergeCell ref="G10:J10"/>
    <mergeCell ref="G11:J11"/>
    <mergeCell ref="G12:J12"/>
  </mergeCells>
  <printOptions/>
  <pageMargins left="0.5118110236220472" right="0.3937007874015748" top="0.5905511811023623" bottom="0.5511811023622047" header="0" footer="0"/>
  <pageSetup horizontalDpi="300" verticalDpi="300" orientation="portrait" paperSize="9" scale="66" r:id="rId3"/>
  <legacyDrawing r:id="rId2"/>
  <oleObjects>
    <oleObject progId="MSDraw" shapeId="90124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</dc:creator>
  <cp:keywords/>
  <dc:description/>
  <cp:lastModifiedBy>user01</cp:lastModifiedBy>
  <cp:lastPrinted>2017-08-31T07:33:53Z</cp:lastPrinted>
  <dcterms:created xsi:type="dcterms:W3CDTF">2007-06-05T03:21:06Z</dcterms:created>
  <dcterms:modified xsi:type="dcterms:W3CDTF">2017-08-31T07:38:34Z</dcterms:modified>
  <cp:category/>
  <cp:version/>
  <cp:contentType/>
  <cp:contentStatus/>
</cp:coreProperties>
</file>